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theme/themeOverride2.xml" ContentType="application/vnd.openxmlformats-officedocument.themeOverride+xml"/>
  <Override PartName="/xl/charts/chart42.xml" ContentType="application/vnd.openxmlformats-officedocument.drawingml.chart+xml"/>
  <Override PartName="/xl/theme/themeOverride3.xml" ContentType="application/vnd.openxmlformats-officedocument.themeOverride+xml"/>
  <Override PartName="/xl/charts/chart43.xml" ContentType="application/vnd.openxmlformats-officedocument.drawingml.chart+xml"/>
  <Override PartName="/xl/theme/themeOverride4.xml" ContentType="application/vnd.openxmlformats-officedocument.themeOverride+xml"/>
  <Override PartName="/xl/charts/chart44.xml" ContentType="application/vnd.openxmlformats-officedocument.drawingml.chart+xml"/>
  <Override PartName="/xl/theme/themeOverride5.xml" ContentType="application/vnd.openxmlformats-officedocument.themeOverride+xml"/>
  <Override PartName="/xl/charts/chart45.xml" ContentType="application/vnd.openxmlformats-officedocument.drawingml.chart+xml"/>
  <Override PartName="/xl/theme/themeOverride6.xml" ContentType="application/vnd.openxmlformats-officedocument.themeOverride+xml"/>
  <Override PartName="/xl/charts/chart46.xml" ContentType="application/vnd.openxmlformats-officedocument.drawingml.chart+xml"/>
  <Override PartName="/xl/theme/themeOverride7.xml" ContentType="application/vnd.openxmlformats-officedocument.themeOverride+xml"/>
  <Override PartName="/xl/charts/chart47.xml" ContentType="application/vnd.openxmlformats-officedocument.drawingml.chart+xml"/>
  <Override PartName="/xl/theme/themeOverride8.xml" ContentType="application/vnd.openxmlformats-officedocument.themeOverride+xml"/>
  <Override PartName="/xl/charts/chart48.xml" ContentType="application/vnd.openxmlformats-officedocument.drawingml.chart+xml"/>
  <Override PartName="/xl/theme/themeOverride9.xml" ContentType="application/vnd.openxmlformats-officedocument.themeOverride+xml"/>
  <Override PartName="/xl/charts/chart49.xml" ContentType="application/vnd.openxmlformats-officedocument.drawingml.chart+xml"/>
  <Override PartName="/xl/theme/themeOverride10.xml" ContentType="application/vnd.openxmlformats-officedocument.themeOverride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Fitxa tècnica" sheetId="2" r:id="rId1"/>
    <sheet name="Index" sheetId="4" r:id="rId2"/>
    <sheet name="Resum" sheetId="7" r:id="rId3"/>
    <sheet name="Taules" sheetId="1" r:id="rId4"/>
    <sheet name="Gràfics" sheetId="3" r:id="rId5"/>
    <sheet name="Comparativa" sheetId="5" r:id="rId6"/>
    <sheet name="Taules comparativa" sheetId="6" state="hidden" r:id="rId7"/>
  </sheets>
  <externalReferences>
    <externalReference r:id="rId8"/>
  </externalReferences>
  <definedNames>
    <definedName name="_xlnm.Print_Area" localSheetId="5">Comparativa!#REF!</definedName>
    <definedName name="_xlnm.Print_Area" localSheetId="2">Resum!$A$1:$S$61</definedName>
    <definedName name="COM_EVOLUCIÓ">Comparativa!$C$13</definedName>
    <definedName name="COM_GUANYS">Comparativa!$C$177</definedName>
    <definedName name="COM_MOBILITAT">Comparativa!$C$308</definedName>
    <definedName name="COM_PRIMERA_FEINA">Comparativa!$C$55</definedName>
    <definedName name="COM_REQUISITS">Comparativa!$C$94</definedName>
    <definedName name="COM_STISFACCIÓ_FEINA">Comparativa!$C$211</definedName>
    <definedName name="COM_TEMPS_RESERCA">Comparativa!$C$252</definedName>
    <definedName name="COM_TIPUS_CONTRACTE">Comparativa!$C$142</definedName>
  </definedNames>
  <calcPr calcId="145621"/>
</workbook>
</file>

<file path=xl/calcChain.xml><?xml version="1.0" encoding="utf-8"?>
<calcChain xmlns="http://schemas.openxmlformats.org/spreadsheetml/2006/main">
  <c r="O221" i="1" l="1"/>
  <c r="M221" i="1"/>
  <c r="I221" i="1"/>
  <c r="G221" i="1"/>
  <c r="E221" i="1"/>
  <c r="C221" i="1"/>
  <c r="AA34" i="7" l="1"/>
  <c r="AA33" i="7"/>
  <c r="AA32" i="7"/>
  <c r="AA31" i="7"/>
  <c r="AA30" i="7"/>
  <c r="AA29" i="7"/>
  <c r="H20" i="6" l="1"/>
  <c r="N20" i="6"/>
  <c r="T20" i="6"/>
  <c r="D149" i="6"/>
  <c r="C149" i="6"/>
  <c r="D147" i="6"/>
  <c r="C147" i="6"/>
  <c r="D145" i="6"/>
  <c r="C145" i="6"/>
  <c r="D143" i="6"/>
  <c r="C143" i="6"/>
  <c r="D141" i="6"/>
  <c r="C141" i="6"/>
  <c r="D139" i="6"/>
  <c r="C139" i="6"/>
  <c r="B149" i="6"/>
  <c r="B147" i="6"/>
  <c r="B145" i="6"/>
  <c r="B141" i="6"/>
  <c r="B139" i="6"/>
  <c r="J108" i="6"/>
  <c r="I108" i="6"/>
  <c r="D108" i="6"/>
  <c r="C108" i="6"/>
  <c r="J107" i="6"/>
  <c r="I107" i="6"/>
  <c r="D107" i="6"/>
  <c r="C107" i="6"/>
  <c r="J106" i="6"/>
  <c r="I106" i="6"/>
  <c r="D106" i="6"/>
  <c r="C106" i="6"/>
  <c r="J105" i="6"/>
  <c r="I105" i="6"/>
  <c r="D105" i="6"/>
  <c r="C105" i="6"/>
  <c r="J104" i="6"/>
  <c r="I104" i="6"/>
  <c r="D104" i="6"/>
  <c r="C104" i="6"/>
  <c r="O103" i="6"/>
  <c r="J103" i="6"/>
  <c r="I103" i="6"/>
  <c r="D103" i="6"/>
  <c r="C103" i="6"/>
  <c r="P108" i="6"/>
  <c r="O108" i="6"/>
  <c r="P107" i="6"/>
  <c r="O107" i="6"/>
  <c r="P106" i="6"/>
  <c r="O106" i="6"/>
  <c r="P105" i="6"/>
  <c r="O105" i="6"/>
  <c r="P104" i="6"/>
  <c r="O104" i="6"/>
  <c r="B45" i="6"/>
  <c r="P103" i="6"/>
  <c r="S20" i="6"/>
  <c r="R20" i="6"/>
  <c r="P20" i="6"/>
  <c r="O20" i="6"/>
  <c r="M20" i="6"/>
  <c r="L20" i="6"/>
  <c r="J20" i="6"/>
  <c r="I20" i="6"/>
  <c r="G20" i="6"/>
  <c r="C20" i="6"/>
  <c r="Q20" i="6"/>
  <c r="K20" i="6"/>
  <c r="E20" i="6"/>
  <c r="E147" i="6" l="1"/>
  <c r="E149" i="6"/>
  <c r="E139" i="6"/>
  <c r="E141" i="6"/>
  <c r="E143" i="6"/>
  <c r="E145" i="6"/>
  <c r="B143" i="6"/>
  <c r="O216" i="1" l="1"/>
  <c r="O217" i="1"/>
  <c r="O218" i="1"/>
  <c r="O219" i="1"/>
  <c r="O220" i="1"/>
  <c r="O215" i="1"/>
  <c r="M216" i="1"/>
  <c r="M217" i="1"/>
  <c r="M218" i="1"/>
  <c r="M219" i="1"/>
  <c r="M220" i="1"/>
  <c r="M215" i="1"/>
  <c r="I216" i="1"/>
  <c r="I217" i="1"/>
  <c r="I218" i="1"/>
  <c r="I219" i="1"/>
  <c r="I220" i="1"/>
  <c r="I215" i="1"/>
  <c r="G216" i="1"/>
  <c r="G217" i="1"/>
  <c r="G218" i="1"/>
  <c r="G219" i="1"/>
  <c r="G220" i="1"/>
  <c r="G215" i="1"/>
  <c r="E216" i="1"/>
  <c r="E217" i="1"/>
  <c r="E218" i="1"/>
  <c r="E219" i="1"/>
  <c r="E220" i="1"/>
  <c r="E215" i="1"/>
  <c r="C216" i="1"/>
  <c r="C217" i="1"/>
  <c r="C218" i="1"/>
  <c r="C219" i="1"/>
  <c r="C220" i="1"/>
  <c r="C215" i="1"/>
  <c r="H12" i="1"/>
  <c r="I12" i="1" s="1"/>
  <c r="H13" i="1"/>
  <c r="I13" i="1" s="1"/>
  <c r="H14" i="1"/>
  <c r="I14" i="1" s="1"/>
  <c r="H15" i="1"/>
  <c r="I15" i="1" s="1"/>
  <c r="H16" i="1"/>
  <c r="I16" i="1" s="1"/>
  <c r="H11" i="1"/>
  <c r="I11" i="1" s="1"/>
  <c r="G12" i="1"/>
  <c r="G13" i="1"/>
  <c r="G14" i="1"/>
  <c r="G15" i="1"/>
  <c r="G16" i="1"/>
  <c r="G11" i="1"/>
  <c r="H17" i="1" l="1"/>
  <c r="F17" i="1"/>
  <c r="F45" i="2" l="1"/>
  <c r="E45" i="2"/>
  <c r="H44" i="2"/>
  <c r="G44" i="2"/>
  <c r="B44" i="2"/>
  <c r="H43" i="2"/>
  <c r="G43" i="2"/>
  <c r="B43" i="2"/>
  <c r="H42" i="2"/>
  <c r="G42" i="2"/>
  <c r="B42" i="2"/>
  <c r="H41" i="2"/>
  <c r="G41" i="2"/>
  <c r="B41" i="2"/>
  <c r="H40" i="2"/>
  <c r="G40" i="2"/>
  <c r="B40" i="2"/>
  <c r="H39" i="2"/>
  <c r="G39" i="2"/>
  <c r="B39" i="2"/>
  <c r="D21" i="2"/>
  <c r="H45" i="2" l="1"/>
  <c r="G45" i="2"/>
  <c r="B49" i="6" l="1"/>
  <c r="B47" i="6"/>
  <c r="B46" i="6"/>
  <c r="B48" i="6"/>
</calcChain>
</file>

<file path=xl/sharedStrings.xml><?xml version="1.0" encoding="utf-8"?>
<sst xmlns="http://schemas.openxmlformats.org/spreadsheetml/2006/main" count="1898" uniqueCount="504">
  <si>
    <t>POBLACIÓ, MOSTRA I GÈNERE</t>
  </si>
  <si>
    <t>Gènere</t>
  </si>
  <si>
    <t>Dona</t>
  </si>
  <si>
    <t>Home</t>
  </si>
  <si>
    <t>Respostes</t>
  </si>
  <si>
    <t>%</t>
  </si>
  <si>
    <t>ENGINYERIA DE MINES</t>
  </si>
  <si>
    <t>ENGINYERIA TÈCNICA DE MINES, ESPECIALITAT EN EXPLOTACIÓ DE MINES</t>
  </si>
  <si>
    <t>ENGINYERIA TÈCNICA DE TELECOMUNICACIÓ, ESPECIALITAT EN SISTEMES ELECTRÒNICS</t>
  </si>
  <si>
    <t>ENGINYERIA TÈCNICA INDUSTRIAL, ESPECIALITAT EN ELECTRÒNICA INDUSTRIAL</t>
  </si>
  <si>
    <t>ENGINYERIA TÈCNICA INDUSTRIAL, ESPECIALITAT EN MECÀNICA</t>
  </si>
  <si>
    <t>ENGINYERIA TÈCNICA INDUSTRIAL, ESPECIALITAT EN QUÍMICA INDUSTRIAL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</si>
  <si>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</si>
  <si>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</si>
  <si>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</si>
  <si>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</si>
  <si>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</si>
  <si>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</si>
  <si>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</si>
  <si>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</si>
  <si>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</si>
  <si>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</si>
  <si>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</si>
  <si>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</si>
  <si>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</si>
  <si>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</si>
  <si>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</si>
  <si>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</si>
  <si>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</si>
  <si>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</si>
  <si>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</si>
  <si>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</si>
  <si>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</si>
  <si>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</si>
  <si>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</si>
  <si>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</si>
  <si>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VIA D'ACCÈS</t>
  </si>
  <si>
    <t>Via d’accés a la primera feina</t>
  </si>
  <si>
    <t>Contactes (personals, familiars) ...</t>
  </si>
  <si>
    <t>Anuncis de premsa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</si>
  <si>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</si>
  <si>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</si>
  <si>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</si>
  <si>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</si>
  <si>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Pràctiques d'estudis</t>
  </si>
  <si>
    <t>Serveis d'universitats</t>
  </si>
  <si>
    <t>ETT</t>
  </si>
  <si>
    <t>Empreses de selecció</t>
  </si>
  <si>
    <t>Internet</t>
  </si>
  <si>
    <t>Altres</t>
  </si>
  <si>
    <t>ANY D'INICI DE LA FEINA ACTUAL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</si>
  <si>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</si>
  <si>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</si>
  <si>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</si>
  <si>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</si>
  <si>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</si>
  <si>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Les funcions requereixen formació universitària?</t>
  </si>
  <si>
    <t>TIPUS DE CONTRACTE</t>
  </si>
  <si>
    <t>Tipus de contracte</t>
  </si>
  <si>
    <t>Fix</t>
  </si>
  <si>
    <t>Autònom</t>
  </si>
  <si>
    <t>Temporal</t>
  </si>
  <si>
    <t>Becaris</t>
  </si>
  <si>
    <t>No contracte</t>
  </si>
  <si>
    <t>AUTÒNOM</t>
  </si>
  <si>
    <t>Tipus autònom</t>
  </si>
  <si>
    <t>Compte propi</t>
  </si>
  <si>
    <t>Compte d'altre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</si>
  <si>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</si>
  <si>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</si>
  <si>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</si>
  <si>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</si>
  <si>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</si>
  <si>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</si>
  <si>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</si>
  <si>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</si>
  <si>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</si>
  <si>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</si>
  <si>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</si>
  <si>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</si>
  <si>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</si>
  <si>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</si>
  <si>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</si>
  <si>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</si>
  <si>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</si>
  <si>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</si>
  <si>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</si>
  <si>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</si>
  <si>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</si>
  <si>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</si>
  <si>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</si>
  <si>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</si>
  <si>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</si>
  <si>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</si>
  <si>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</si>
  <si>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</si>
  <si>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</si>
  <si>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</si>
  <si>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</si>
  <si>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</si>
  <si>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</si>
  <si>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</si>
  <si>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</si>
  <si>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</si>
  <si>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</si>
  <si>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</si>
  <si>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</si>
  <si>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</si>
  <si>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</si>
  <si>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</si>
  <si>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</si>
  <si>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</si>
  <si>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</si>
  <si>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</si>
  <si>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No</t>
  </si>
  <si>
    <t xml:space="preserve"> Sí</t>
  </si>
  <si>
    <t>BRANCA D'ACTIVITAT</t>
  </si>
  <si>
    <t>Branca d’activitat econòmica de l’empresa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</si>
  <si>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</si>
  <si>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</si>
  <si>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</si>
  <si>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</si>
  <si>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Extracció i transformació de minerals</t>
  </si>
  <si>
    <t>Indústries químiques</t>
  </si>
  <si>
    <t>Indústries farmacèutiques i cosmètiques</t>
  </si>
  <si>
    <t>Metal·lúrgia, material elèctric i de precisió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</si>
  <si>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</si>
  <si>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</si>
  <si>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</si>
  <si>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</si>
  <si>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</si>
  <si>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</si>
  <si>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</si>
  <si>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</si>
  <si>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</si>
  <si>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</si>
  <si>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</si>
  <si>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</si>
  <si>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</si>
  <si>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</si>
  <si>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</si>
  <si>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</si>
  <si>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</si>
  <si>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</si>
  <si>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</si>
  <si>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</si>
  <si>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</si>
  <si>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</si>
  <si>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</si>
  <si>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</si>
  <si>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</si>
  <si>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</si>
  <si>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Desv.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</si>
  <si>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</si>
  <si>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</si>
  <si>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</si>
  <si>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</si>
  <si>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</si>
  <si>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</si>
  <si>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</si>
  <si>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</si>
  <si>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</si>
  <si>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</si>
  <si>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ACADÈMIQUES</t>
  </si>
  <si>
    <t>Formació teòrica</t>
  </si>
  <si>
    <t>Formació pràctica</t>
  </si>
  <si>
    <t>INSTRUMENTALS</t>
  </si>
  <si>
    <t>Informàtica</t>
  </si>
  <si>
    <t>Idiomes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</si>
  <si>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</si>
  <si>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</si>
  <si>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</si>
  <si>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</si>
  <si>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</si>
  <si>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</si>
  <si>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COGNITIVES</t>
  </si>
  <si>
    <t>Presa de decisions</t>
  </si>
  <si>
    <t>Creativitat</t>
  </si>
  <si>
    <t>Pensament crític</t>
  </si>
  <si>
    <t>GRADUATS NO OCUPATS</t>
  </si>
  <si>
    <t>Aturats Sí/No</t>
  </si>
  <si>
    <t>Inactiu Sí/No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</si>
  <si>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</si>
  <si>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</si>
  <si>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</si>
  <si>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</si>
  <si>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</si>
  <si>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</si>
  <si>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</si>
  <si>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</si>
  <si>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De 4 a 5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</si>
  <si>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</si>
  <si>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</si>
  <si>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</si>
  <si>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</si>
  <si>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</si>
  <si>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</si>
  <si>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</si>
  <si>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</si>
  <si>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</si>
  <si>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</si>
  <si>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</si>
  <si>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</si>
  <si>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</si>
  <si>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</si>
  <si>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</si>
  <si>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</si>
  <si>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</si>
  <si>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</si>
  <si>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</si>
  <si>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</si>
  <si>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</si>
  <si>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</si>
  <si>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MOTIUS PER NO CERCAR FEINA</t>
  </si>
  <si>
    <t>Motius de no recerca de feina</t>
  </si>
  <si>
    <t>Continuar estudis/oposicions</t>
  </si>
  <si>
    <t>Maternitat/llar</t>
  </si>
  <si>
    <t>SATISFACCIÓ CARRERA/UNIVERSITAT</t>
  </si>
  <si>
    <t>Repetiries la carrera?</t>
  </si>
  <si>
    <t>Repetiries la universitat?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</si>
  <si>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</si>
  <si>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</si>
  <si>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</si>
  <si>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</si>
  <si>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</si>
  <si>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</si>
  <si>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</si>
  <si>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</si>
  <si>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</si>
  <si>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</si>
  <si>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</si>
  <si>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</si>
  <si>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</si>
  <si>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</si>
  <si>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</si>
  <si>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</si>
  <si>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</si>
  <si>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</si>
  <si>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</si>
  <si>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ESCOLA POLITÈCNICA SUPERIOR D'ENGINYERIA DE MANRESA</t>
  </si>
  <si>
    <t>FITXA TÈCNICA</t>
  </si>
  <si>
    <t>Població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</si>
  <si>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</si>
  <si>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</si>
  <si>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</si>
  <si>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</si>
  <si>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</si>
  <si>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</si>
  <si>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</si>
  <si>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</si>
  <si>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</si>
  <si>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Eng. De Mines</t>
  </si>
  <si>
    <t>Eng. Tècn. de Mines, especialitat en Explotació de Mines</t>
  </si>
  <si>
    <t>Eng. Tècn. de Telecomunicació, especialitat en Sistemes Electrònics</t>
  </si>
  <si>
    <t>Eng. Tècn. Industrial, especialitat en Electrònica Industrial</t>
  </si>
  <si>
    <t>Eng. Tècn. Industrial, especialitat en Mecànica</t>
  </si>
  <si>
    <t>Eng. Tècn. Industrial, especialitat en Química Industrial</t>
  </si>
  <si>
    <t>CARACTERÍSTIQUES TÈCNIQUES</t>
  </si>
  <si>
    <t>Mostra</t>
  </si>
  <si>
    <t>% Resp.</t>
  </si>
  <si>
    <t>Err.Mostral</t>
  </si>
  <si>
    <t>TOTAL EPSEM</t>
  </si>
  <si>
    <t>EDICIÓ 2014</t>
  </si>
  <si>
    <t>Persones titulades de la promoció del 2009 (curs 2009-2010)</t>
  </si>
  <si>
    <t>L’estudi s’ha dut a terme entre el 15 de gener i el 28 de març de 2014.</t>
  </si>
  <si>
    <t>1. PERFIL ENSENYAMENT</t>
  </si>
  <si>
    <t>2. OCUPATS</t>
  </si>
  <si>
    <t xml:space="preserve">2.1 DADES DE LA PRIMERA INSERCIÓ </t>
  </si>
  <si>
    <t xml:space="preserve">2.2 SITUACIÓ LABORAL </t>
  </si>
  <si>
    <t>2.4 SATISFACCIÓ AMB LA FEINA ACTUAL</t>
  </si>
  <si>
    <t>2.5 NIVELL I ADEQUACIÓ DE LES COMPETÈNCIES</t>
  </si>
  <si>
    <t>3. GRADUATS NO OCUPATS*</t>
  </si>
  <si>
    <t>* (Nota: inclou graduats que no treballen actualment, però busquen feina i els que no han treballat mai)</t>
  </si>
  <si>
    <t>3.1 ATURATS</t>
  </si>
  <si>
    <t>3.2 INACTIUS</t>
  </si>
  <si>
    <t>4. SATISFACCIÓ, FORMACIÓ CONTINUADA I MOBILITAT</t>
  </si>
  <si>
    <t>5. RENDIMENT ACADÈMIC I ESTATUS SOCIOECONÒMIC</t>
  </si>
  <si>
    <t>TITULATS ANY ACADÈMIC 2009-2010</t>
  </si>
  <si>
    <t>Any actual</t>
  </si>
  <si>
    <t>Fa 1 any</t>
  </si>
  <si>
    <t>Fa 2 anys</t>
  </si>
  <si>
    <t>Fa 3 anys</t>
  </si>
  <si>
    <t>Fa més de 3 anys</t>
  </si>
  <si>
    <t>Any d’inici de la feina actual</t>
  </si>
  <si>
    <t>POBLACIÓ I MOSTRA</t>
  </si>
  <si>
    <t>GÈNERE</t>
  </si>
  <si>
    <t>ANY INICI DE LA FEINA ACTUAL</t>
  </si>
  <si>
    <t>Requisits desglosat</t>
  </si>
  <si>
    <t>Funcions no pròpies</t>
  </si>
  <si>
    <t>Funcions pròpies</t>
  </si>
  <si>
    <t>JORNADA LABORAL: TEMPS COMPLET</t>
  </si>
  <si>
    <t>Nota: Recull les respostes dels titulats amb contracte temporal</t>
  </si>
  <si>
    <t>ÀMBIT DE L'EMPRESA</t>
  </si>
  <si>
    <t>UBICACIÓ DE LA FEINA</t>
  </si>
  <si>
    <t>GUANYS ANUALS BRUTS</t>
  </si>
  <si>
    <t>2.3 FACTORS DE CONTRACTACIÓ (MITJANA)</t>
  </si>
  <si>
    <t>NIVELL I ADEQUACI�A LES COMPET�CIES</t>
  </si>
  <si>
    <t>Documentació</t>
  </si>
  <si>
    <t>Solució de prombles</t>
  </si>
  <si>
    <t>Aturats</t>
  </si>
  <si>
    <t>Inactius</t>
  </si>
  <si>
    <t>NÚMERO DE FEINES REBUTJADES</t>
  </si>
  <si>
    <t>4. FORMACIÓ CONTINUADA I MOBILITAT</t>
  </si>
  <si>
    <t>SATISFACCIÓ AMB UPC/TITULACIÓ</t>
  </si>
  <si>
    <t>Repetirien la carrera</t>
  </si>
  <si>
    <t>Repetirien la universitat</t>
  </si>
  <si>
    <t>CONTINUACIÓ AMB ELS ESTUDIS</t>
  </si>
  <si>
    <t>Cursos espec.</t>
  </si>
  <si>
    <t>Llicenciatura</t>
  </si>
  <si>
    <t>Postgrau/màster</t>
  </si>
  <si>
    <t>Doctorat</t>
  </si>
  <si>
    <t>Durant els estudis</t>
  </si>
  <si>
    <t>Laboralment</t>
  </si>
  <si>
    <t>NOTA DE L' EXPEDIENT</t>
  </si>
  <si>
    <t>NIVELL D'ESTUDIS MÉS QUE ELS PARES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</si>
  <si>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</si>
  <si>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</si>
  <si>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</si>
  <si>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</si>
  <si>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</si>
  <si>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</si>
  <si>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</si>
  <si>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2.4 SATISFACCIÓ AMB LA FEINA ACTUAL (MITJANA)</t>
  </si>
  <si>
    <t>ÍNDEX</t>
  </si>
  <si>
    <t xml:space="preserve">        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</si>
  <si>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</si>
  <si>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</si>
  <si>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</si>
  <si>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</si>
  <si>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</si>
  <si>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</si>
  <si>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</si>
  <si>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</si>
  <si>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</si>
  <si>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</si>
  <si>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</si>
  <si>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</si>
  <si>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</si>
  <si>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</si>
  <si>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</si>
  <si>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</si>
  <si>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</si>
  <si>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</si>
  <si>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</si>
  <si>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</si>
  <si>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</si>
  <si>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</si>
  <si>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</si>
  <si>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</si>
  <si>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</si>
  <si>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</si>
  <si>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</si>
  <si>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</si>
  <si>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</si>
  <si>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</si>
  <si>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</si>
  <si>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</si>
  <si>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</si>
  <si>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</si>
  <si>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</si>
  <si>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</si>
  <si>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</si>
  <si>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- Població, mostra i gènere</t>
  </si>
  <si>
    <t>EVOLUCIÓ DE L' ESTATUS D'INSERCIÓ</t>
  </si>
  <si>
    <t xml:space="preserve">EVOLUCIÓ DE TEMPS D'INSERCIÓ A LA PRIMERA FEINA </t>
  </si>
  <si>
    <t xml:space="preserve">REQUISITS PER A LA FEINA ACTUAL </t>
  </si>
  <si>
    <t xml:space="preserve"> </t>
  </si>
  <si>
    <t>Nota: Sou brut anual</t>
  </si>
  <si>
    <t xml:space="preserve">         </t>
  </si>
  <si>
    <t xml:space="preserve">TEMPS DE RECERCA DE FEINA (només pels aturats) </t>
  </si>
  <si>
    <t>Ocupat</t>
  </si>
  <si>
    <t>No ha treballat mai</t>
  </si>
  <si>
    <t>TAULES COMPARATIVES</t>
  </si>
  <si>
    <t>SI      1998</t>
  </si>
  <si>
    <t>2008*</t>
  </si>
  <si>
    <t>Aturat</t>
  </si>
  <si>
    <t>E. Mines</t>
  </si>
  <si>
    <t>E.T. Telec. esp. en Sistemes Electrònics</t>
  </si>
  <si>
    <t>E.T. Ind. esp en Electrònica</t>
  </si>
  <si>
    <t>E.T. Ind. esp. Mecànica</t>
  </si>
  <si>
    <t>E.T. Ind. esp. Química</t>
  </si>
  <si>
    <t>E.T. Mines, esp. Extr. Mines</t>
  </si>
  <si>
    <t>Més
d'un any</t>
  </si>
  <si>
    <t>De 6 a 12
mesos</t>
  </si>
  <si>
    <t>De 3 a 6
mesos</t>
  </si>
  <si>
    <t>D'un a 3 mesos</t>
  </si>
  <si>
    <t>Menys
d'un mes</t>
  </si>
  <si>
    <t>Abans
d'acabar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</si>
  <si>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</si>
  <si>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</si>
  <si>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</si>
  <si>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</si>
  <si>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</si>
  <si>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</si>
  <si>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Eng. Tècn. De Mines, Esp. Explotació de Mines</t>
  </si>
  <si>
    <t>Eng. Tècn. De Telecomunicació, esp. Sistemes Electrònics</t>
  </si>
  <si>
    <t>Eng. Tècn. Industrial, esp. Electrònica Industrial</t>
  </si>
  <si>
    <t>Eng. Tècn. Industrial, esp. Mecànica</t>
  </si>
  <si>
    <t>Eng. Tècn. Industrial, esp. Química Industrial</t>
  </si>
  <si>
    <t>NO    1998</t>
  </si>
  <si>
    <t>FIX</t>
  </si>
  <si>
    <t>TEMPORAL</t>
  </si>
  <si>
    <t>BECARI</t>
  </si>
  <si>
    <t>NS/NC</t>
  </si>
  <si>
    <t>Menys 
9.000 €</t>
  </si>
  <si>
    <t>9.000 €
12.000 €</t>
  </si>
  <si>
    <t>30.000 €
40.000 €</t>
  </si>
  <si>
    <t>Més de 
40.000 €</t>
  </si>
  <si>
    <t>12.000 €
18.000 €</t>
  </si>
  <si>
    <t>18.000 €
30.000 €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</si>
  <si>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</si>
  <si>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</si>
  <si>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</si>
  <si>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</si>
  <si>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</si>
  <si>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
6 mesos</t>
  </si>
  <si>
    <t>Entre 6 mesos
i 1 any</t>
  </si>
  <si>
    <t>Entre 1 any
i 2 anys</t>
  </si>
  <si>
    <t>Més de
2 anys</t>
  </si>
  <si>
    <t>MOBILITAT (%)</t>
  </si>
  <si>
    <t>Sí has tingut una experiència de mobilitat, de quin tipus ha estat?</t>
  </si>
  <si>
    <t>-</t>
  </si>
  <si>
    <t>Comparativa de l'evolució de titulats (Edició 2008/2011/2014)</t>
  </si>
  <si>
    <t>ENG. DE MINES</t>
  </si>
  <si>
    <t>ENG. TÈCNICA DE MINES, ESPECIALITAT EN EXPLOTACIÓ DE MINES</t>
  </si>
  <si>
    <t>ENG. TÈCNICA DE TELECOMUNICACIÓ, ESPECIALITAT EN SISTEMES ELECTRÒNICS</t>
  </si>
  <si>
    <t>ENG. TÈCNICA INDUSTRIAL, ESPECIALITAT EN ELECTRÒNICA INDUSTRIAL</t>
  </si>
  <si>
    <t>ENG. TÈCNICA INDUSTRIAL, ESPECIALITAT EN MECÀNICA</t>
  </si>
  <si>
    <t>ENG.TÈCNICA INDUSTRIAL, ESPECIALITAT EN QUÍMICA INDUSTRIAL</t>
  </si>
  <si>
    <t>*A l'any 2008 només hi ha informació de Eng. De Mines y Eng. Tècn. Industrial, esp. Electrònica Industrial</t>
  </si>
  <si>
    <t>*A l'any 2011 no hi ha informació de E.T. Mines, esp. Extr. Mines</t>
  </si>
  <si>
    <t xml:space="preserve">        Enllaç a la comparativa (totes les edicions)</t>
  </si>
  <si>
    <t xml:space="preserve">        Enllaç a les taules (edició 2014)</t>
  </si>
  <si>
    <t xml:space="preserve">        Enllaç als gràfics (edició 2014) </t>
  </si>
  <si>
    <t>SENSE CONTRACTE</t>
  </si>
  <si>
    <t>PRINCIPALS INDICADORS</t>
  </si>
  <si>
    <t/>
  </si>
  <si>
    <t>Nom de la titulació</t>
  </si>
  <si>
    <t>Eng. Tèc. De Mines, esp. Expl. De Mines</t>
  </si>
  <si>
    <t>Eng. Tèc. De Telec., esp. Sistemes Electrònics</t>
  </si>
  <si>
    <t>Aturat però amb experiència</t>
  </si>
  <si>
    <t>Eng. Tèc. Ind., esp. Electrònica Industrial</t>
  </si>
  <si>
    <t>Eng. Tèc. Ind., esp. Mecànica</t>
  </si>
  <si>
    <t>Eng. Tèc. Ind., esp. Química Industrial</t>
  </si>
  <si>
    <t>REQUISITS PER LA FEINA</t>
  </si>
  <si>
    <t>Les funcions són les pròpies del nivell de titulació exigit?</t>
  </si>
  <si>
    <t>No aplica</t>
  </si>
  <si>
    <t>Ns/Nc</t>
  </si>
  <si>
    <t>Sí (funcions pròpies)</t>
  </si>
  <si>
    <t>% del N total de subtabla</t>
  </si>
  <si>
    <t>% del N de fila</t>
  </si>
  <si>
    <t>1 - Gens important (no influent)</t>
  </si>
  <si>
    <t>2</t>
  </si>
  <si>
    <t>3</t>
  </si>
  <si>
    <t>4 - Valoració intermèdia</t>
  </si>
  <si>
    <t>5</t>
  </si>
  <si>
    <t>6</t>
  </si>
  <si>
    <t>7 - Molt important (molt influent)</t>
  </si>
  <si>
    <t>SATISFACCIÓ</t>
  </si>
  <si>
    <t xml:space="preserve">* Només contesten els graduats que treballen actualment o que han treballat </t>
  </si>
  <si>
    <t>2. OCUPATS *</t>
  </si>
  <si>
    <t>Només contesten els autònoms</t>
  </si>
  <si>
    <t>No contesten els becaris</t>
  </si>
  <si>
    <t>Només contesten el graduats amb contracte temporal</t>
  </si>
  <si>
    <t>Jornada de treball a temps complet</t>
  </si>
  <si>
    <t>VIA D'ACCÉS</t>
  </si>
  <si>
    <t xml:space="preserve">No contesten els becaris, els sense contracte i els autònoms per compte propi. </t>
  </si>
  <si>
    <t xml:space="preserve">2.3 FACTORS DE CONTRACTACIÓ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</si>
  <si>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</si>
  <si>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</si>
  <si>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</si>
  <si>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</si>
  <si>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Només responen els aturats que NO busquen feina</t>
  </si>
  <si>
    <t>Nivell Formació teòrica</t>
  </si>
  <si>
    <t>Utilitat Formació teòrica</t>
  </si>
  <si>
    <t>Nivell Formació pràctica</t>
  </si>
  <si>
    <t>Utilitat Formació pràctica</t>
  </si>
  <si>
    <t>Desv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</si>
  <si>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</si>
  <si>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</si>
  <si>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</si>
  <si>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</si>
  <si>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</si>
  <si>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</si>
  <si>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</si>
  <si>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</si>
  <si>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</si>
  <si>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</si>
  <si>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</si>
  <si>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</si>
  <si>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</si>
  <si>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</si>
  <si>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</si>
  <si>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</si>
  <si>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</si>
  <si>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</si>
  <si>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</si>
  <si>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</si>
  <si>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</si>
  <si>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</si>
  <si>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</si>
  <si>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</si>
  <si>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>Inactiu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</si>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</sst>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##0"/>
    <numFmt numFmtId="165" formatCode="###0.0%"/>
    <numFmt numFmtId="166" formatCode="#,###.00"/>
    <numFmt numFmtId="167" formatCode="0.0%"/>
    <numFmt numFmtId="168" formatCode="####.00"/>
    <numFmt numFmtId="169" formatCode="###0.00"/>
  </numFmts>
  <fonts count="65">
    <font>
      <sz val="11"/>
      <color theme="1"/>
      <name val="Calibri"/>
      <family val="2"/>
      <scheme val="minor"/>
    </font>
    <font>
      <b/>
      <sz val="14"/>
      <color rgb="FF000000"/>
      <name val="Arial Bold"/>
      <family val="2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.3"/>
      <color rgb="FF6699CC"/>
      <name val="Arial"/>
      <family val="2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name val="Calibri"/>
      <family val="2"/>
      <scheme val="minor"/>
    </font>
    <font>
      <b/>
      <sz val="9"/>
      <color theme="0"/>
      <name val="Arial Bold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8"/>
      <color indexed="62"/>
      <name val="Arial"/>
      <family val="2"/>
    </font>
    <font>
      <b/>
      <sz val="9"/>
      <color theme="3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9"/>
      <color theme="1" tint="0.49998474074526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109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medium">
        <color theme="0" tint="-0.3499862666707357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6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23" applyNumberFormat="0" applyFill="0" applyAlignment="0" applyProtection="0"/>
    <xf numFmtId="0" fontId="6" fillId="0" borderId="24" applyNumberFormat="0" applyFill="0" applyAlignment="0" applyProtection="0"/>
    <xf numFmtId="0" fontId="7" fillId="3" borderId="25" applyNumberFormat="0" applyAlignment="0" applyProtection="0"/>
    <xf numFmtId="0" fontId="10" fillId="4" borderId="0" applyNumberFormat="0" applyBorder="0" applyAlignment="0" applyProtection="0"/>
    <xf numFmtId="0" fontId="33" fillId="2" borderId="1"/>
    <xf numFmtId="0" fontId="33" fillId="2" borderId="1"/>
    <xf numFmtId="0" fontId="10" fillId="4" borderId="1" applyNumberFormat="0" applyBorder="0" applyAlignment="0" applyProtection="0"/>
    <xf numFmtId="0" fontId="4" fillId="2" borderId="1"/>
    <xf numFmtId="0" fontId="6" fillId="2" borderId="24" applyNumberFormat="0" applyFill="0" applyAlignment="0" applyProtection="0"/>
    <xf numFmtId="0" fontId="5" fillId="2" borderId="23" applyNumberFormat="0" applyFill="0" applyAlignment="0" applyProtection="0"/>
    <xf numFmtId="0" fontId="6" fillId="2" borderId="1" applyNumberFormat="0" applyFill="0" applyBorder="0" applyAlignment="0" applyProtection="0"/>
    <xf numFmtId="44" fontId="33" fillId="2" borderId="1" applyFont="0" applyFill="0" applyBorder="0" applyAlignment="0" applyProtection="0"/>
    <xf numFmtId="9" fontId="4" fillId="2" borderId="1" applyFont="0" applyFill="0" applyBorder="0" applyAlignment="0" applyProtection="0"/>
    <xf numFmtId="0" fontId="4" fillId="11" borderId="1" applyNumberFormat="0" applyBorder="0" applyAlignment="0" applyProtection="0"/>
    <xf numFmtId="0" fontId="33" fillId="2" borderId="1"/>
    <xf numFmtId="0" fontId="33" fillId="2" borderId="1"/>
  </cellStyleXfs>
  <cellXfs count="382">
    <xf numFmtId="0" fontId="0" fillId="0" borderId="0" xfId="0"/>
    <xf numFmtId="0" fontId="1" fillId="2" borderId="1" xfId="1" applyFont="1" applyFill="1" applyBorder="1"/>
    <xf numFmtId="0" fontId="3" fillId="2" borderId="2" xfId="15" applyFont="1" applyFill="1" applyBorder="1" applyAlignment="1">
      <alignment horizontal="left" vertical="top" wrapText="1"/>
    </xf>
    <xf numFmtId="0" fontId="3" fillId="2" borderId="3" xfId="16" applyFont="1" applyFill="1" applyBorder="1" applyAlignment="1">
      <alignment horizontal="left" vertical="top" wrapText="1"/>
    </xf>
    <xf numFmtId="0" fontId="3" fillId="2" borderId="4" xfId="17" applyFont="1" applyFill="1" applyBorder="1" applyAlignment="1">
      <alignment horizontal="left" vertical="top" wrapText="1"/>
    </xf>
    <xf numFmtId="164" fontId="3" fillId="2" borderId="14" xfId="18" applyNumberFormat="1" applyFont="1" applyFill="1" applyBorder="1" applyAlignment="1">
      <alignment horizontal="right" vertical="center"/>
    </xf>
    <xf numFmtId="165" fontId="3" fillId="2" borderId="15" xfId="19" applyNumberFormat="1" applyFont="1" applyFill="1" applyBorder="1" applyAlignment="1">
      <alignment horizontal="right" vertical="center"/>
    </xf>
    <xf numFmtId="164" fontId="3" fillId="2" borderId="15" xfId="20" applyNumberFormat="1" applyFont="1" applyFill="1" applyBorder="1" applyAlignment="1">
      <alignment horizontal="right" vertical="center"/>
    </xf>
    <xf numFmtId="165" fontId="3" fillId="2" borderId="16" xfId="21" applyNumberFormat="1" applyFont="1" applyFill="1" applyBorder="1" applyAlignment="1">
      <alignment horizontal="right" vertical="center"/>
    </xf>
    <xf numFmtId="164" fontId="3" fillId="2" borderId="17" xfId="22" applyNumberFormat="1" applyFont="1" applyFill="1" applyBorder="1" applyAlignment="1">
      <alignment horizontal="right" vertical="center"/>
    </xf>
    <xf numFmtId="165" fontId="3" fillId="2" borderId="18" xfId="23" applyNumberFormat="1" applyFont="1" applyFill="1" applyBorder="1" applyAlignment="1">
      <alignment horizontal="right" vertical="center"/>
    </xf>
    <xf numFmtId="164" fontId="3" fillId="2" borderId="18" xfId="24" applyNumberFormat="1" applyFont="1" applyFill="1" applyBorder="1" applyAlignment="1">
      <alignment horizontal="right" vertical="center"/>
    </xf>
    <xf numFmtId="165" fontId="3" fillId="2" borderId="19" xfId="25" applyNumberFormat="1" applyFont="1" applyFill="1" applyBorder="1" applyAlignment="1">
      <alignment horizontal="right" vertical="center"/>
    </xf>
    <xf numFmtId="164" fontId="3" fillId="2" borderId="20" xfId="26" applyNumberFormat="1" applyFont="1" applyFill="1" applyBorder="1" applyAlignment="1">
      <alignment horizontal="right" vertical="center"/>
    </xf>
    <xf numFmtId="165" fontId="3" fillId="2" borderId="21" xfId="27" applyNumberFormat="1" applyFont="1" applyFill="1" applyBorder="1" applyAlignment="1">
      <alignment horizontal="right" vertical="center"/>
    </xf>
    <xf numFmtId="164" fontId="3" fillId="2" borderId="21" xfId="28" applyNumberFormat="1" applyFont="1" applyFill="1" applyBorder="1" applyAlignment="1">
      <alignment horizontal="right" vertical="center"/>
    </xf>
    <xf numFmtId="165" fontId="3" fillId="2" borderId="22" xfId="29" applyNumberFormat="1" applyFont="1" applyFill="1" applyBorder="1" applyAlignment="1">
      <alignment horizontal="right" vertical="center"/>
    </xf>
    <xf numFmtId="4" fontId="3" fillId="2" borderId="15" xfId="33" applyNumberFormat="1" applyFont="1" applyFill="1" applyBorder="1" applyAlignment="1">
      <alignment horizontal="right" vertical="center"/>
    </xf>
    <xf numFmtId="4" fontId="3" fillId="2" borderId="16" xfId="34" applyNumberFormat="1" applyFont="1" applyFill="1" applyBorder="1" applyAlignment="1">
      <alignment horizontal="right" vertical="center"/>
    </xf>
    <xf numFmtId="4" fontId="3" fillId="2" borderId="18" xfId="35" applyNumberFormat="1" applyFont="1" applyFill="1" applyBorder="1" applyAlignment="1">
      <alignment horizontal="right" vertical="center"/>
    </xf>
    <xf numFmtId="4" fontId="3" fillId="2" borderId="19" xfId="36" applyNumberFormat="1" applyFont="1" applyFill="1" applyBorder="1" applyAlignment="1">
      <alignment horizontal="right" vertical="center"/>
    </xf>
    <xf numFmtId="4" fontId="3" fillId="2" borderId="21" xfId="37" applyNumberFormat="1" applyFont="1" applyFill="1" applyBorder="1" applyAlignment="1">
      <alignment horizontal="right" vertical="center"/>
    </xf>
    <xf numFmtId="4" fontId="3" fillId="2" borderId="22" xfId="38" applyNumberFormat="1" applyFont="1" applyFill="1" applyBorder="1" applyAlignment="1">
      <alignment horizontal="right" vertical="center"/>
    </xf>
    <xf numFmtId="166" fontId="3" fillId="2" borderId="15" xfId="39" applyNumberFormat="1" applyFont="1" applyFill="1" applyBorder="1" applyAlignment="1">
      <alignment horizontal="right" vertical="center"/>
    </xf>
    <xf numFmtId="166" fontId="3" fillId="2" borderId="18" xfId="4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6" fillId="5" borderId="1" xfId="46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2" fillId="5" borderId="1" xfId="46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0" fillId="2" borderId="0" xfId="0" applyFill="1"/>
    <xf numFmtId="0" fontId="15" fillId="2" borderId="0" xfId="0" applyFont="1" applyFill="1" applyAlignment="1">
      <alignment horizontal="center"/>
    </xf>
    <xf numFmtId="0" fontId="16" fillId="7" borderId="0" xfId="0" applyFont="1" applyFill="1"/>
    <xf numFmtId="0" fontId="17" fillId="7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0" borderId="0" xfId="0" applyFont="1"/>
    <xf numFmtId="0" fontId="19" fillId="2" borderId="26" xfId="0" applyFont="1" applyFill="1" applyBorder="1"/>
    <xf numFmtId="0" fontId="17" fillId="2" borderId="26" xfId="0" applyFont="1" applyFill="1" applyBorder="1"/>
    <xf numFmtId="0" fontId="0" fillId="0" borderId="26" xfId="0" applyBorder="1"/>
    <xf numFmtId="0" fontId="19" fillId="2" borderId="0" xfId="0" applyFont="1" applyFill="1"/>
    <xf numFmtId="0" fontId="7" fillId="8" borderId="27" xfId="47" applyFill="1" applyBorder="1" applyAlignment="1">
      <alignment horizontal="center"/>
    </xf>
    <xf numFmtId="0" fontId="20" fillId="8" borderId="27" xfId="47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67" fontId="0" fillId="0" borderId="31" xfId="44" applyNumberFormat="1" applyFont="1" applyBorder="1" applyAlignment="1">
      <alignment horizontal="center" vertical="center"/>
    </xf>
    <xf numFmtId="0" fontId="0" fillId="0" borderId="0" xfId="0" applyAlignment="1"/>
    <xf numFmtId="0" fontId="9" fillId="0" borderId="37" xfId="0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67" fontId="9" fillId="0" borderId="39" xfId="44" applyNumberFormat="1" applyFont="1" applyBorder="1" applyAlignment="1">
      <alignment horizontal="center" vertical="center"/>
    </xf>
    <xf numFmtId="167" fontId="9" fillId="0" borderId="40" xfId="44" applyNumberFormat="1" applyFont="1" applyBorder="1" applyAlignment="1">
      <alignment horizontal="center" vertical="center"/>
    </xf>
    <xf numFmtId="0" fontId="12" fillId="5" borderId="41" xfId="46" applyFont="1" applyFill="1" applyBorder="1" applyAlignment="1">
      <alignment vertical="center"/>
    </xf>
    <xf numFmtId="0" fontId="23" fillId="9" borderId="42" xfId="48" applyFont="1" applyFill="1" applyBorder="1"/>
    <xf numFmtId="0" fontId="3" fillId="10" borderId="11" xfId="12" applyFont="1" applyFill="1" applyBorder="1" applyAlignment="1">
      <alignment horizontal="center" vertical="center" wrapText="1"/>
    </xf>
    <xf numFmtId="0" fontId="3" fillId="10" borderId="12" xfId="13" applyFont="1" applyFill="1" applyBorder="1" applyAlignment="1">
      <alignment horizontal="center" vertical="center" wrapText="1"/>
    </xf>
    <xf numFmtId="0" fontId="3" fillId="10" borderId="13" xfId="14" applyFont="1" applyFill="1" applyBorder="1" applyAlignment="1">
      <alignment horizontal="center" vertical="center" wrapText="1"/>
    </xf>
    <xf numFmtId="0" fontId="24" fillId="9" borderId="1" xfId="48" applyFont="1" applyFill="1" applyBorder="1"/>
    <xf numFmtId="0" fontId="25" fillId="5" borderId="0" xfId="0" applyFont="1" applyFill="1" applyAlignment="1">
      <alignment vertical="center"/>
    </xf>
    <xf numFmtId="0" fontId="3" fillId="10" borderId="13" xfId="13" applyFont="1" applyFill="1" applyBorder="1" applyAlignment="1">
      <alignment horizontal="center" vertical="center" wrapText="1"/>
    </xf>
    <xf numFmtId="0" fontId="0" fillId="0" borderId="17" xfId="0" applyBorder="1"/>
    <xf numFmtId="9" fontId="0" fillId="0" borderId="19" xfId="44" applyFont="1" applyBorder="1"/>
    <xf numFmtId="0" fontId="0" fillId="0" borderId="20" xfId="0" applyBorder="1"/>
    <xf numFmtId="9" fontId="0" fillId="0" borderId="22" xfId="44" applyFont="1" applyBorder="1"/>
    <xf numFmtId="0" fontId="26" fillId="9" borderId="1" xfId="48" applyFont="1" applyFill="1" applyBorder="1"/>
    <xf numFmtId="0" fontId="10" fillId="0" borderId="1" xfId="0" applyFont="1" applyBorder="1"/>
    <xf numFmtId="0" fontId="27" fillId="2" borderId="1" xfId="15" applyFont="1" applyFill="1" applyBorder="1" applyAlignment="1">
      <alignment horizontal="left" vertical="top" wrapText="1"/>
    </xf>
    <xf numFmtId="9" fontId="10" fillId="0" borderId="1" xfId="44" applyFont="1" applyBorder="1"/>
    <xf numFmtId="0" fontId="27" fillId="2" borderId="1" xfId="16" applyFont="1" applyFill="1" applyBorder="1" applyAlignment="1">
      <alignment horizontal="left" vertical="top" wrapText="1"/>
    </xf>
    <xf numFmtId="165" fontId="27" fillId="2" borderId="1" xfId="19" applyNumberFormat="1" applyFont="1" applyFill="1" applyBorder="1" applyAlignment="1">
      <alignment horizontal="right" vertical="center"/>
    </xf>
    <xf numFmtId="165" fontId="27" fillId="2" borderId="1" xfId="21" applyNumberFormat="1" applyFont="1" applyFill="1" applyBorder="1" applyAlignment="1">
      <alignment horizontal="right" vertical="center"/>
    </xf>
    <xf numFmtId="165" fontId="27" fillId="2" borderId="1" xfId="23" applyNumberFormat="1" applyFont="1" applyFill="1" applyBorder="1" applyAlignment="1">
      <alignment horizontal="right" vertical="center"/>
    </xf>
    <xf numFmtId="165" fontId="27" fillId="2" borderId="1" xfId="25" applyNumberFormat="1" applyFont="1" applyFill="1" applyBorder="1" applyAlignment="1">
      <alignment horizontal="right" vertical="center"/>
    </xf>
    <xf numFmtId="0" fontId="23" fillId="9" borderId="49" xfId="48" applyFont="1" applyFill="1" applyBorder="1"/>
    <xf numFmtId="0" fontId="28" fillId="5" borderId="49" xfId="0" applyFont="1" applyFill="1" applyBorder="1" applyAlignment="1">
      <alignment vertical="center"/>
    </xf>
    <xf numFmtId="0" fontId="29" fillId="9" borderId="49" xfId="48" applyFont="1" applyFill="1" applyBorder="1"/>
    <xf numFmtId="0" fontId="30" fillId="9" borderId="49" xfId="48" applyFont="1" applyFill="1" applyBorder="1"/>
    <xf numFmtId="0" fontId="31" fillId="9" borderId="49" xfId="48" applyFont="1" applyFill="1" applyBorder="1"/>
    <xf numFmtId="0" fontId="32" fillId="0" borderId="49" xfId="0" applyFont="1" applyBorder="1"/>
    <xf numFmtId="0" fontId="28" fillId="0" borderId="0" xfId="0" applyFont="1"/>
    <xf numFmtId="0" fontId="10" fillId="9" borderId="1" xfId="0" applyFont="1" applyFill="1" applyBorder="1"/>
    <xf numFmtId="0" fontId="28" fillId="5" borderId="0" xfId="0" applyFont="1" applyFill="1" applyAlignment="1">
      <alignment vertical="center"/>
    </xf>
    <xf numFmtId="0" fontId="29" fillId="9" borderId="1" xfId="48" applyFont="1" applyFill="1" applyBorder="1"/>
    <xf numFmtId="0" fontId="30" fillId="9" borderId="1" xfId="48" applyFont="1" applyFill="1" applyBorder="1"/>
    <xf numFmtId="0" fontId="31" fillId="9" borderId="1" xfId="48" applyFont="1" applyFill="1" applyBorder="1"/>
    <xf numFmtId="0" fontId="26" fillId="5" borderId="1" xfId="46" applyFont="1" applyFill="1" applyBorder="1" applyAlignment="1">
      <alignment vertical="center"/>
    </xf>
    <xf numFmtId="0" fontId="35" fillId="2" borderId="50" xfId="49" applyFont="1" applyBorder="1" applyAlignment="1">
      <alignment horizontal="left" vertical="top" wrapText="1"/>
    </xf>
    <xf numFmtId="164" fontId="35" fillId="2" borderId="62" xfId="49" applyNumberFormat="1" applyFont="1" applyBorder="1" applyAlignment="1">
      <alignment horizontal="right" vertical="top"/>
    </xf>
    <xf numFmtId="165" fontId="35" fillId="2" borderId="63" xfId="49" applyNumberFormat="1" applyFont="1" applyBorder="1" applyAlignment="1">
      <alignment horizontal="right" vertical="top"/>
    </xf>
    <xf numFmtId="164" fontId="35" fillId="2" borderId="63" xfId="49" applyNumberFormat="1" applyFont="1" applyBorder="1" applyAlignment="1">
      <alignment horizontal="right" vertical="top"/>
    </xf>
    <xf numFmtId="165" fontId="35" fillId="2" borderId="64" xfId="49" applyNumberFormat="1" applyFont="1" applyBorder="1" applyAlignment="1">
      <alignment horizontal="right" vertical="top"/>
    </xf>
    <xf numFmtId="0" fontId="35" fillId="2" borderId="54" xfId="49" applyFont="1" applyBorder="1" applyAlignment="1">
      <alignment horizontal="left" vertical="top" wrapText="1"/>
    </xf>
    <xf numFmtId="164" fontId="35" fillId="2" borderId="65" xfId="49" applyNumberFormat="1" applyFont="1" applyBorder="1" applyAlignment="1">
      <alignment horizontal="right" vertical="top"/>
    </xf>
    <xf numFmtId="165" fontId="35" fillId="2" borderId="66" xfId="49" applyNumberFormat="1" applyFont="1" applyBorder="1" applyAlignment="1">
      <alignment horizontal="right" vertical="top"/>
    </xf>
    <xf numFmtId="164" fontId="35" fillId="2" borderId="66" xfId="49" applyNumberFormat="1" applyFont="1" applyBorder="1" applyAlignment="1">
      <alignment horizontal="right" vertical="top"/>
    </xf>
    <xf numFmtId="165" fontId="35" fillId="2" borderId="67" xfId="49" applyNumberFormat="1" applyFont="1" applyBorder="1" applyAlignment="1">
      <alignment horizontal="right" vertical="top"/>
    </xf>
    <xf numFmtId="0" fontId="35" fillId="2" borderId="58" xfId="49" applyFont="1" applyBorder="1" applyAlignment="1">
      <alignment horizontal="left" vertical="top" wrapText="1"/>
    </xf>
    <xf numFmtId="164" fontId="35" fillId="2" borderId="68" xfId="49" applyNumberFormat="1" applyFont="1" applyBorder="1" applyAlignment="1">
      <alignment horizontal="right" vertical="top"/>
    </xf>
    <xf numFmtId="165" fontId="35" fillId="2" borderId="69" xfId="49" applyNumberFormat="1" applyFont="1" applyBorder="1" applyAlignment="1">
      <alignment horizontal="right" vertical="top"/>
    </xf>
    <xf numFmtId="164" fontId="35" fillId="2" borderId="69" xfId="49" applyNumberFormat="1" applyFont="1" applyBorder="1" applyAlignment="1">
      <alignment horizontal="right" vertical="top"/>
    </xf>
    <xf numFmtId="165" fontId="35" fillId="2" borderId="70" xfId="49" applyNumberFormat="1" applyFont="1" applyBorder="1" applyAlignment="1">
      <alignment horizontal="right" vertical="top"/>
    </xf>
    <xf numFmtId="0" fontId="35" fillId="10" borderId="59" xfId="49" applyFont="1" applyFill="1" applyBorder="1" applyAlignment="1">
      <alignment horizontal="center" vertical="center" wrapText="1"/>
    </xf>
    <xf numFmtId="0" fontId="35" fillId="10" borderId="60" xfId="49" applyFont="1" applyFill="1" applyBorder="1" applyAlignment="1">
      <alignment horizontal="center" vertical="center" wrapText="1"/>
    </xf>
    <xf numFmtId="0" fontId="35" fillId="10" borderId="61" xfId="49" applyFont="1" applyFill="1" applyBorder="1" applyAlignment="1">
      <alignment horizontal="center" vertical="center" wrapText="1"/>
    </xf>
    <xf numFmtId="0" fontId="35" fillId="2" borderId="1" xfId="49" applyFont="1" applyBorder="1" applyAlignment="1">
      <alignment horizontal="left" vertical="top" wrapText="1"/>
    </xf>
    <xf numFmtId="164" fontId="35" fillId="2" borderId="1" xfId="49" applyNumberFormat="1" applyFont="1" applyBorder="1" applyAlignment="1">
      <alignment horizontal="right" vertical="top"/>
    </xf>
    <xf numFmtId="165" fontId="35" fillId="2" borderId="1" xfId="49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0" fontId="27" fillId="2" borderId="1" xfId="49" applyFont="1" applyBorder="1" applyAlignment="1">
      <alignment horizontal="left" vertical="top" wrapText="1"/>
    </xf>
    <xf numFmtId="165" fontId="27" fillId="2" borderId="1" xfId="49" applyNumberFormat="1" applyFont="1" applyBorder="1" applyAlignment="1">
      <alignment horizontal="right" vertical="top"/>
    </xf>
    <xf numFmtId="0" fontId="36" fillId="5" borderId="1" xfId="46" applyFont="1" applyFill="1" applyBorder="1" applyAlignment="1">
      <alignment vertical="center"/>
    </xf>
    <xf numFmtId="0" fontId="10" fillId="0" borderId="0" xfId="0" applyFont="1"/>
    <xf numFmtId="4" fontId="27" fillId="2" borderId="1" xfId="33" applyNumberFormat="1" applyFont="1" applyFill="1" applyBorder="1" applyAlignment="1">
      <alignment horizontal="right" vertical="center"/>
    </xf>
    <xf numFmtId="4" fontId="27" fillId="2" borderId="1" xfId="35" applyNumberFormat="1" applyFont="1" applyFill="1" applyBorder="1" applyAlignment="1">
      <alignment horizontal="right" vertical="center"/>
    </xf>
    <xf numFmtId="0" fontId="28" fillId="0" borderId="49" xfId="0" applyFont="1" applyBorder="1"/>
    <xf numFmtId="9" fontId="27" fillId="2" borderId="1" xfId="44" applyFont="1" applyFill="1" applyBorder="1" applyAlignment="1">
      <alignment horizontal="right" vertical="center"/>
    </xf>
    <xf numFmtId="164" fontId="27" fillId="2" borderId="1" xfId="20" applyNumberFormat="1" applyFont="1" applyFill="1" applyBorder="1" applyAlignment="1">
      <alignment horizontal="right" vertical="center"/>
    </xf>
    <xf numFmtId="164" fontId="27" fillId="2" borderId="1" xfId="24" applyNumberFormat="1" applyFont="1" applyFill="1" applyBorder="1" applyAlignment="1">
      <alignment horizontal="right" vertical="center"/>
    </xf>
    <xf numFmtId="0" fontId="27" fillId="2" borderId="1" xfId="50" applyFont="1" applyBorder="1" applyAlignment="1">
      <alignment horizontal="left" vertical="top" wrapText="1"/>
    </xf>
    <xf numFmtId="168" fontId="27" fillId="2" borderId="1" xfId="50" applyNumberFormat="1" applyFont="1" applyBorder="1" applyAlignment="1">
      <alignment horizontal="right" vertical="top"/>
    </xf>
    <xf numFmtId="169" fontId="27" fillId="2" borderId="1" xfId="50" applyNumberFormat="1" applyFont="1" applyBorder="1" applyAlignment="1">
      <alignment horizontal="right" vertical="top"/>
    </xf>
    <xf numFmtId="164" fontId="10" fillId="0" borderId="0" xfId="0" applyNumberFormat="1" applyFont="1"/>
    <xf numFmtId="9" fontId="10" fillId="0" borderId="0" xfId="44" applyFont="1"/>
    <xf numFmtId="0" fontId="4" fillId="5" borderId="1" xfId="52" applyFill="1" applyAlignment="1">
      <alignment vertical="center"/>
    </xf>
    <xf numFmtId="0" fontId="6" fillId="5" borderId="1" xfId="53" applyFill="1" applyBorder="1" applyAlignment="1">
      <alignment vertical="center"/>
    </xf>
    <xf numFmtId="0" fontId="4" fillId="5" borderId="1" xfId="52" applyFill="1" applyBorder="1" applyAlignment="1">
      <alignment vertical="center"/>
    </xf>
    <xf numFmtId="0" fontId="12" fillId="5" borderId="1" xfId="53" applyFont="1" applyFill="1" applyBorder="1" applyAlignment="1">
      <alignment vertical="center"/>
    </xf>
    <xf numFmtId="0" fontId="13" fillId="5" borderId="1" xfId="52" applyFont="1" applyFill="1" applyBorder="1" applyAlignment="1">
      <alignment vertical="center"/>
    </xf>
    <xf numFmtId="0" fontId="4" fillId="2" borderId="1" xfId="52"/>
    <xf numFmtId="0" fontId="38" fillId="2" borderId="1" xfId="52" applyFont="1"/>
    <xf numFmtId="0" fontId="14" fillId="2" borderId="1" xfId="54" applyFont="1" applyBorder="1" applyAlignment="1">
      <alignment horizontal="left"/>
    </xf>
    <xf numFmtId="0" fontId="39" fillId="2" borderId="71" xfId="52" applyFont="1" applyBorder="1"/>
    <xf numFmtId="0" fontId="40" fillId="2" borderId="72" xfId="52" applyFont="1" applyBorder="1"/>
    <xf numFmtId="0" fontId="40" fillId="2" borderId="73" xfId="52" applyFont="1" applyBorder="1"/>
    <xf numFmtId="0" fontId="40" fillId="2" borderId="1" xfId="52" applyFont="1"/>
    <xf numFmtId="0" fontId="39" fillId="2" borderId="74" xfId="52" applyFont="1" applyBorder="1"/>
    <xf numFmtId="0" fontId="40" fillId="2" borderId="1" xfId="52" applyFont="1" applyBorder="1"/>
    <xf numFmtId="0" fontId="4" fillId="2" borderId="75" xfId="52" applyBorder="1"/>
    <xf numFmtId="0" fontId="6" fillId="2" borderId="24" xfId="53"/>
    <xf numFmtId="0" fontId="41" fillId="2" borderId="1" xfId="52" applyFont="1"/>
    <xf numFmtId="0" fontId="42" fillId="2" borderId="1" xfId="55" applyFont="1" applyBorder="1"/>
    <xf numFmtId="0" fontId="6" fillId="2" borderId="1" xfId="55" applyBorder="1"/>
    <xf numFmtId="0" fontId="4" fillId="2" borderId="1" xfId="52" applyBorder="1"/>
    <xf numFmtId="0" fontId="42" fillId="2" borderId="1" xfId="55" applyFont="1"/>
    <xf numFmtId="0" fontId="6" fillId="2" borderId="1" xfId="55"/>
    <xf numFmtId="0" fontId="43" fillId="2" borderId="1" xfId="52" applyFont="1"/>
    <xf numFmtId="0" fontId="0" fillId="2" borderId="1" xfId="52" applyFont="1"/>
    <xf numFmtId="0" fontId="22" fillId="2" borderId="1" xfId="51" applyFont="1" applyFill="1" applyAlignment="1">
      <alignment vertical="center"/>
    </xf>
    <xf numFmtId="0" fontId="45" fillId="5" borderId="76" xfId="53" applyFont="1" applyFill="1" applyBorder="1" applyAlignment="1">
      <alignment vertical="center"/>
    </xf>
    <xf numFmtId="0" fontId="13" fillId="5" borderId="76" xfId="52" applyFont="1" applyFill="1" applyBorder="1" applyAlignment="1">
      <alignment vertical="center"/>
    </xf>
    <xf numFmtId="0" fontId="4" fillId="5" borderId="76" xfId="52" applyFill="1" applyBorder="1" applyAlignment="1">
      <alignment vertical="center"/>
    </xf>
    <xf numFmtId="0" fontId="32" fillId="2" borderId="1" xfId="52" applyFont="1" applyBorder="1"/>
    <xf numFmtId="0" fontId="46" fillId="9" borderId="49" xfId="51" applyFont="1" applyFill="1" applyBorder="1"/>
    <xf numFmtId="0" fontId="32" fillId="5" borderId="49" xfId="52" applyFont="1" applyFill="1" applyBorder="1" applyAlignment="1">
      <alignment vertical="center"/>
    </xf>
    <xf numFmtId="0" fontId="47" fillId="9" borderId="49" xfId="51" applyFont="1" applyFill="1" applyBorder="1"/>
    <xf numFmtId="0" fontId="31" fillId="9" borderId="49" xfId="51" applyFont="1" applyFill="1" applyBorder="1"/>
    <xf numFmtId="0" fontId="32" fillId="2" borderId="49" xfId="52" applyFont="1" applyBorder="1"/>
    <xf numFmtId="0" fontId="32" fillId="2" borderId="1" xfId="52" applyFont="1"/>
    <xf numFmtId="0" fontId="48" fillId="2" borderId="1" xfId="52" applyFont="1"/>
    <xf numFmtId="0" fontId="49" fillId="5" borderId="1" xfId="53" applyFont="1" applyFill="1" applyBorder="1" applyAlignment="1">
      <alignment vertical="center"/>
    </xf>
    <xf numFmtId="0" fontId="4" fillId="5" borderId="42" xfId="52" applyFill="1" applyBorder="1" applyAlignment="1">
      <alignment vertical="center"/>
    </xf>
    <xf numFmtId="0" fontId="50" fillId="9" borderId="42" xfId="51" applyFont="1" applyFill="1" applyBorder="1"/>
    <xf numFmtId="0" fontId="51" fillId="9" borderId="42" xfId="51" applyFont="1" applyFill="1" applyBorder="1"/>
    <xf numFmtId="0" fontId="52" fillId="9" borderId="1" xfId="51" applyFont="1" applyFill="1" applyBorder="1"/>
    <xf numFmtId="0" fontId="50" fillId="9" borderId="1" xfId="51" applyFont="1" applyFill="1" applyBorder="1"/>
    <xf numFmtId="0" fontId="51" fillId="9" borderId="1" xfId="51" applyFont="1" applyFill="1" applyBorder="1"/>
    <xf numFmtId="0" fontId="53" fillId="5" borderId="1" xfId="53" applyFont="1" applyFill="1" applyBorder="1" applyAlignment="1">
      <alignment vertical="center"/>
    </xf>
    <xf numFmtId="0" fontId="44" fillId="2" borderId="1" xfId="52" applyFont="1"/>
    <xf numFmtId="0" fontId="54" fillId="2" borderId="1" xfId="52" applyFont="1"/>
    <xf numFmtId="0" fontId="23" fillId="9" borderId="42" xfId="51" applyFont="1" applyFill="1" applyBorder="1"/>
    <xf numFmtId="0" fontId="25" fillId="5" borderId="1" xfId="52" applyFont="1" applyFill="1" applyAlignment="1">
      <alignment vertical="center"/>
    </xf>
    <xf numFmtId="0" fontId="22" fillId="4" borderId="1" xfId="51" applyFont="1" applyAlignment="1">
      <alignment vertical="center"/>
    </xf>
    <xf numFmtId="0" fontId="4" fillId="2" borderId="1" xfId="52" applyFill="1" applyAlignment="1">
      <alignment vertical="center"/>
    </xf>
    <xf numFmtId="10" fontId="0" fillId="2" borderId="1" xfId="57" applyNumberFormat="1" applyFont="1"/>
    <xf numFmtId="0" fontId="55" fillId="2" borderId="1" xfId="52" applyFont="1"/>
    <xf numFmtId="10" fontId="56" fillId="5" borderId="77" xfId="57" applyNumberFormat="1" applyFont="1" applyFill="1" applyBorder="1" applyAlignment="1">
      <alignment vertical="center"/>
    </xf>
    <xf numFmtId="0" fontId="19" fillId="5" borderId="1" xfId="53" applyFont="1" applyFill="1" applyBorder="1" applyAlignment="1">
      <alignment vertical="center"/>
    </xf>
    <xf numFmtId="0" fontId="4" fillId="12" borderId="1" xfId="52" applyFill="1"/>
    <xf numFmtId="0" fontId="4" fillId="2" borderId="1" xfId="52" applyAlignment="1">
      <alignment wrapText="1"/>
    </xf>
    <xf numFmtId="0" fontId="28" fillId="13" borderId="1" xfId="52" applyFont="1" applyFill="1" applyBorder="1" applyAlignment="1">
      <alignment vertical="center" wrapText="1"/>
    </xf>
    <xf numFmtId="9" fontId="0" fillId="2" borderId="1" xfId="57" applyFont="1"/>
    <xf numFmtId="0" fontId="28" fillId="13" borderId="1" xfId="52" applyFont="1" applyFill="1" applyBorder="1" applyAlignment="1">
      <alignment horizontal="center" vertical="center"/>
    </xf>
    <xf numFmtId="0" fontId="6" fillId="14" borderId="31" xfId="52" applyFont="1" applyFill="1" applyBorder="1" applyAlignment="1">
      <alignment horizontal="center" vertical="center" wrapText="1"/>
    </xf>
    <xf numFmtId="0" fontId="6" fillId="14" borderId="31" xfId="52" applyFont="1" applyFill="1" applyBorder="1" applyAlignment="1">
      <alignment vertical="center" wrapText="1"/>
    </xf>
    <xf numFmtId="10" fontId="58" fillId="15" borderId="31" xfId="57" applyNumberFormat="1" applyFont="1" applyFill="1" applyBorder="1"/>
    <xf numFmtId="10" fontId="58" fillId="5" borderId="81" xfId="57" applyNumberFormat="1" applyFont="1" applyFill="1" applyBorder="1" applyAlignment="1">
      <alignment vertical="center"/>
    </xf>
    <xf numFmtId="167" fontId="58" fillId="5" borderId="77" xfId="57" applyNumberFormat="1" applyFont="1" applyFill="1" applyBorder="1" applyAlignment="1">
      <alignment vertical="center"/>
    </xf>
    <xf numFmtId="0" fontId="6" fillId="14" borderId="82" xfId="52" applyFont="1" applyFill="1" applyBorder="1" applyAlignment="1">
      <alignment vertical="center" wrapText="1"/>
    </xf>
    <xf numFmtId="0" fontId="59" fillId="13" borderId="87" xfId="52" applyFont="1" applyFill="1" applyBorder="1" applyAlignment="1">
      <alignment vertical="center" wrapText="1"/>
    </xf>
    <xf numFmtId="0" fontId="59" fillId="13" borderId="88" xfId="52" applyFont="1" applyFill="1" applyBorder="1" applyAlignment="1">
      <alignment vertical="center" wrapText="1"/>
    </xf>
    <xf numFmtId="0" fontId="59" fillId="13" borderId="89" xfId="52" applyFont="1" applyFill="1" applyBorder="1" applyAlignment="1">
      <alignment vertical="center" wrapText="1"/>
    </xf>
    <xf numFmtId="0" fontId="59" fillId="13" borderId="78" xfId="52" applyFont="1" applyFill="1" applyBorder="1" applyAlignment="1">
      <alignment vertical="center" wrapText="1"/>
    </xf>
    <xf numFmtId="0" fontId="59" fillId="13" borderId="79" xfId="52" applyFont="1" applyFill="1" applyBorder="1" applyAlignment="1">
      <alignment vertical="center" wrapText="1"/>
    </xf>
    <xf numFmtId="0" fontId="57" fillId="14" borderId="77" xfId="52" applyFont="1" applyFill="1" applyBorder="1" applyAlignment="1">
      <alignment horizontal="left" vertical="center" wrapText="1"/>
    </xf>
    <xf numFmtId="0" fontId="4" fillId="2" borderId="1" xfId="52" applyAlignment="1"/>
    <xf numFmtId="0" fontId="60" fillId="14" borderId="77" xfId="52" applyFont="1" applyFill="1" applyBorder="1" applyAlignment="1">
      <alignment horizontal="center" vertical="center" wrapText="1"/>
    </xf>
    <xf numFmtId="10" fontId="58" fillId="5" borderId="77" xfId="57" applyNumberFormat="1" applyFont="1" applyFill="1" applyBorder="1" applyAlignment="1">
      <alignment vertical="center"/>
    </xf>
    <xf numFmtId="0" fontId="60" fillId="14" borderId="90" xfId="52" applyFont="1" applyFill="1" applyBorder="1" applyAlignment="1">
      <alignment horizontal="center" vertical="center" wrapText="1"/>
    </xf>
    <xf numFmtId="0" fontId="60" fillId="14" borderId="77" xfId="52" applyFont="1" applyFill="1" applyBorder="1" applyAlignment="1">
      <alignment horizontal="center" vertical="center" wrapText="1" shrinkToFit="1"/>
    </xf>
    <xf numFmtId="0" fontId="57" fillId="14" borderId="77" xfId="52" applyFont="1" applyFill="1" applyBorder="1" applyAlignment="1">
      <alignment horizontal="left" vertical="center" indent="1"/>
    </xf>
    <xf numFmtId="0" fontId="4" fillId="13" borderId="83" xfId="52" applyFill="1" applyBorder="1" applyAlignment="1">
      <alignment vertical="center"/>
    </xf>
    <xf numFmtId="0" fontId="60" fillId="14" borderId="83" xfId="52" applyFont="1" applyFill="1" applyBorder="1" applyAlignment="1">
      <alignment horizontal="center" vertical="center" wrapText="1" shrinkToFit="1"/>
    </xf>
    <xf numFmtId="0" fontId="4" fillId="13" borderId="81" xfId="52" applyFill="1" applyBorder="1" applyAlignment="1">
      <alignment vertical="center"/>
    </xf>
    <xf numFmtId="10" fontId="58" fillId="5" borderId="1" xfId="57" applyNumberFormat="1" applyFont="1" applyFill="1" applyBorder="1" applyAlignment="1">
      <alignment vertical="center"/>
    </xf>
    <xf numFmtId="0" fontId="4" fillId="16" borderId="1" xfId="52" applyFill="1"/>
    <xf numFmtId="0" fontId="57" fillId="13" borderId="77" xfId="52" applyFont="1" applyFill="1" applyBorder="1" applyAlignment="1">
      <alignment vertical="center"/>
    </xf>
    <xf numFmtId="0" fontId="60" fillId="14" borderId="1" xfId="52" applyFont="1" applyFill="1" applyBorder="1" applyAlignment="1">
      <alignment horizontal="center" vertical="center" wrapText="1"/>
    </xf>
    <xf numFmtId="0" fontId="61" fillId="5" borderId="1" xfId="53" applyFont="1" applyFill="1" applyBorder="1" applyAlignment="1">
      <alignment vertical="center"/>
    </xf>
    <xf numFmtId="10" fontId="58" fillId="5" borderId="77" xfId="57" applyNumberFormat="1" applyFont="1" applyFill="1" applyBorder="1" applyAlignment="1">
      <alignment horizontal="right" vertical="center"/>
    </xf>
    <xf numFmtId="10" fontId="60" fillId="14" borderId="77" xfId="57" applyNumberFormat="1" applyFont="1" applyFill="1" applyBorder="1" applyAlignment="1">
      <alignment horizontal="center" vertical="center" wrapText="1"/>
    </xf>
    <xf numFmtId="0" fontId="60" fillId="14" borderId="84" xfId="52" applyFont="1" applyFill="1" applyBorder="1" applyAlignment="1">
      <alignment horizontal="center" vertical="center" wrapText="1"/>
    </xf>
    <xf numFmtId="10" fontId="4" fillId="2" borderId="31" xfId="52" applyNumberFormat="1" applyBorder="1"/>
    <xf numFmtId="0" fontId="58" fillId="2" borderId="79" xfId="52" applyFont="1" applyFill="1" applyBorder="1" applyAlignment="1"/>
    <xf numFmtId="0" fontId="60" fillId="14" borderId="84" xfId="52" applyFont="1" applyFill="1" applyBorder="1" applyAlignment="1">
      <alignment vertical="center"/>
    </xf>
    <xf numFmtId="0" fontId="60" fillId="14" borderId="77" xfId="52" applyFont="1" applyFill="1" applyBorder="1" applyAlignment="1">
      <alignment horizontal="center" vertical="center"/>
    </xf>
    <xf numFmtId="2" fontId="58" fillId="5" borderId="77" xfId="52" applyNumberFormat="1" applyFont="1" applyFill="1" applyBorder="1" applyAlignment="1">
      <alignment vertical="center"/>
    </xf>
    <xf numFmtId="0" fontId="60" fillId="14" borderId="100" xfId="52" applyFont="1" applyFill="1" applyBorder="1" applyAlignment="1">
      <alignment vertical="center" wrapText="1"/>
    </xf>
    <xf numFmtId="0" fontId="60" fillId="14" borderId="101" xfId="52" applyFont="1" applyFill="1" applyBorder="1" applyAlignment="1">
      <alignment vertical="center"/>
    </xf>
    <xf numFmtId="0" fontId="4" fillId="2" borderId="102" xfId="52" applyBorder="1" applyAlignment="1"/>
    <xf numFmtId="0" fontId="60" fillId="14" borderId="84" xfId="52" applyFont="1" applyFill="1" applyBorder="1" applyAlignment="1">
      <alignment vertical="center" wrapText="1"/>
    </xf>
    <xf numFmtId="0" fontId="60" fillId="14" borderId="85" xfId="52" applyFont="1" applyFill="1" applyBorder="1" applyAlignment="1">
      <alignment vertical="center" wrapText="1"/>
    </xf>
    <xf numFmtId="0" fontId="4" fillId="2" borderId="91" xfId="52" applyBorder="1" applyAlignment="1"/>
    <xf numFmtId="0" fontId="60" fillId="14" borderId="77" xfId="52" applyFont="1" applyFill="1" applyBorder="1" applyAlignment="1">
      <alignment vertical="center" wrapText="1"/>
    </xf>
    <xf numFmtId="0" fontId="9" fillId="11" borderId="83" xfId="58" applyFont="1" applyBorder="1" applyAlignment="1">
      <alignment vertical="center"/>
    </xf>
    <xf numFmtId="0" fontId="9" fillId="11" borderId="103" xfId="58" applyFont="1" applyBorder="1" applyAlignment="1">
      <alignment horizontal="center" vertical="center"/>
    </xf>
    <xf numFmtId="0" fontId="9" fillId="11" borderId="1" xfId="58" applyFont="1" applyBorder="1" applyAlignment="1">
      <alignment horizontal="center" vertical="center"/>
    </xf>
    <xf numFmtId="0" fontId="9" fillId="11" borderId="90" xfId="58" applyFont="1" applyBorder="1" applyAlignment="1">
      <alignment vertical="center"/>
    </xf>
    <xf numFmtId="0" fontId="36" fillId="13" borderId="87" xfId="52" applyFont="1" applyFill="1" applyBorder="1" applyAlignment="1">
      <alignment horizontal="center" vertical="center" wrapText="1"/>
    </xf>
    <xf numFmtId="0" fontId="36" fillId="13" borderId="88" xfId="52" applyFont="1" applyFill="1" applyBorder="1" applyAlignment="1">
      <alignment horizontal="center" vertical="center" wrapText="1"/>
    </xf>
    <xf numFmtId="0" fontId="9" fillId="11" borderId="81" xfId="58" applyFont="1" applyBorder="1" applyAlignment="1">
      <alignment vertical="center"/>
    </xf>
    <xf numFmtId="0" fontId="60" fillId="14" borderId="77" xfId="52" applyFont="1" applyFill="1" applyBorder="1" applyAlignment="1">
      <alignment horizontal="left" vertical="center" indent="1"/>
    </xf>
    <xf numFmtId="0" fontId="60" fillId="14" borderId="92" xfId="52" applyFont="1" applyFill="1" applyBorder="1" applyAlignment="1">
      <alignment vertical="center" wrapText="1"/>
    </xf>
    <xf numFmtId="0" fontId="60" fillId="14" borderId="31" xfId="52" applyFont="1" applyFill="1" applyBorder="1" applyAlignment="1">
      <alignment vertical="center" wrapText="1"/>
    </xf>
    <xf numFmtId="0" fontId="60" fillId="14" borderId="84" xfId="52" applyFont="1" applyFill="1" applyBorder="1" applyAlignment="1">
      <alignment horizontal="left" vertical="center" indent="1"/>
    </xf>
    <xf numFmtId="10" fontId="4" fillId="2" borderId="78" xfId="52" applyNumberFormat="1" applyBorder="1"/>
    <xf numFmtId="0" fontId="58" fillId="2" borderId="1" xfId="52" applyFont="1" applyFill="1" applyBorder="1" applyAlignment="1"/>
    <xf numFmtId="10" fontId="60" fillId="14" borderId="83" xfId="52" applyNumberFormat="1" applyFont="1" applyFill="1" applyBorder="1" applyAlignment="1">
      <alignment horizontal="center" vertical="center" wrapText="1"/>
    </xf>
    <xf numFmtId="10" fontId="60" fillId="14" borderId="81" xfId="52" applyNumberFormat="1" applyFont="1" applyFill="1" applyBorder="1" applyAlignment="1">
      <alignment horizontal="center" vertical="center" wrapText="1"/>
    </xf>
    <xf numFmtId="10" fontId="60" fillId="14" borderId="93" xfId="57" applyNumberFormat="1" applyFont="1" applyFill="1" applyBorder="1" applyAlignment="1">
      <alignment horizontal="center" vertical="center" wrapText="1"/>
    </xf>
    <xf numFmtId="10" fontId="60" fillId="14" borderId="91" xfId="57" applyNumberFormat="1" applyFont="1" applyFill="1" applyBorder="1" applyAlignment="1">
      <alignment horizontal="center" vertical="center" wrapText="1"/>
    </xf>
    <xf numFmtId="10" fontId="58" fillId="5" borderId="83" xfId="57" applyNumberFormat="1" applyFont="1" applyFill="1" applyBorder="1" applyAlignment="1">
      <alignment horizontal="center" vertical="center"/>
    </xf>
    <xf numFmtId="10" fontId="58" fillId="5" borderId="81" xfId="57" applyNumberFormat="1" applyFont="1" applyFill="1" applyBorder="1" applyAlignment="1">
      <alignment horizontal="center" vertical="center"/>
    </xf>
    <xf numFmtId="10" fontId="60" fillId="14" borderId="1" xfId="57" applyNumberFormat="1" applyFont="1" applyFill="1" applyBorder="1" applyAlignment="1">
      <alignment horizontal="center" vertical="center" wrapText="1"/>
    </xf>
    <xf numFmtId="10" fontId="56" fillId="5" borderId="1" xfId="57" applyNumberFormat="1" applyFont="1" applyFill="1" applyBorder="1" applyAlignment="1">
      <alignment vertical="center"/>
    </xf>
    <xf numFmtId="0" fontId="60" fillId="14" borderId="85" xfId="52" applyFont="1" applyFill="1" applyBorder="1" applyAlignment="1">
      <alignment horizontal="center" vertical="center" wrapText="1"/>
    </xf>
    <xf numFmtId="0" fontId="60" fillId="14" borderId="86" xfId="52" applyFont="1" applyFill="1" applyBorder="1" applyAlignment="1">
      <alignment horizontal="center" vertical="center" wrapText="1"/>
    </xf>
    <xf numFmtId="0" fontId="0" fillId="5" borderId="1" xfId="52" applyFont="1" applyFill="1" applyAlignment="1">
      <alignment vertical="center"/>
    </xf>
    <xf numFmtId="0" fontId="39" fillId="2" borderId="97" xfId="52" applyFont="1" applyBorder="1"/>
    <xf numFmtId="0" fontId="4" fillId="2" borderId="98" xfId="52" applyBorder="1"/>
    <xf numFmtId="0" fontId="4" fillId="2" borderId="99" xfId="52" applyBorder="1"/>
    <xf numFmtId="0" fontId="0" fillId="0" borderId="1" xfId="0" applyBorder="1"/>
    <xf numFmtId="164" fontId="27" fillId="2" borderId="1" xfId="49" applyNumberFormat="1" applyFont="1" applyBorder="1" applyAlignment="1">
      <alignment horizontal="right" vertical="top"/>
    </xf>
    <xf numFmtId="0" fontId="10" fillId="2" borderId="1" xfId="52" applyFont="1" applyBorder="1"/>
    <xf numFmtId="0" fontId="10" fillId="5" borderId="1" xfId="52" applyFont="1" applyFill="1" applyBorder="1" applyAlignment="1">
      <alignment vertical="center"/>
    </xf>
    <xf numFmtId="0" fontId="10" fillId="2" borderId="1" xfId="52" applyFont="1"/>
    <xf numFmtId="0" fontId="27" fillId="2" borderId="1" xfId="59" applyFont="1" applyBorder="1" applyAlignment="1">
      <alignment horizontal="left" vertical="top" wrapText="1"/>
    </xf>
    <xf numFmtId="165" fontId="27" fillId="2" borderId="1" xfId="59" applyNumberFormat="1" applyFont="1" applyBorder="1" applyAlignment="1">
      <alignment horizontal="right" vertical="center"/>
    </xf>
    <xf numFmtId="0" fontId="14" fillId="2" borderId="1" xfId="54" applyFont="1" applyBorder="1" applyAlignment="1"/>
    <xf numFmtId="165" fontId="27" fillId="2" borderId="1" xfId="60" applyNumberFormat="1" applyFont="1" applyBorder="1" applyAlignment="1">
      <alignment horizontal="right" vertical="center"/>
    </xf>
    <xf numFmtId="164" fontId="27" fillId="2" borderId="1" xfId="60" applyNumberFormat="1" applyFont="1" applyBorder="1" applyAlignment="1">
      <alignment horizontal="right" vertical="center"/>
    </xf>
    <xf numFmtId="0" fontId="62" fillId="2" borderId="1" xfId="52" applyFont="1" applyBorder="1"/>
    <xf numFmtId="0" fontId="62" fillId="2" borderId="1" xfId="52" applyFont="1"/>
    <xf numFmtId="10" fontId="62" fillId="2" borderId="1" xfId="52" applyNumberFormat="1" applyFont="1"/>
    <xf numFmtId="0" fontId="63" fillId="2" borderId="1" xfId="60" applyFont="1" applyBorder="1"/>
    <xf numFmtId="0" fontId="27" fillId="2" borderId="1" xfId="60" applyFont="1" applyBorder="1" applyAlignment="1">
      <alignment horizontal="center" wrapText="1"/>
    </xf>
    <xf numFmtId="0" fontId="37" fillId="2" borderId="1" xfId="60" applyFont="1" applyBorder="1" applyAlignment="1">
      <alignment vertical="center" wrapText="1"/>
    </xf>
    <xf numFmtId="0" fontId="27" fillId="2" borderId="1" xfId="60" applyFont="1" applyBorder="1" applyAlignment="1">
      <alignment horizontal="left" vertical="top" wrapText="1"/>
    </xf>
    <xf numFmtId="0" fontId="27" fillId="2" borderId="1" xfId="59" applyFont="1" applyBorder="1" applyAlignment="1">
      <alignment horizontal="left" vertical="top"/>
    </xf>
    <xf numFmtId="167" fontId="27" fillId="2" borderId="1" xfId="57" applyNumberFormat="1" applyFont="1" applyBorder="1" applyAlignment="1">
      <alignment horizontal="right" vertical="center"/>
    </xf>
    <xf numFmtId="0" fontId="21" fillId="8" borderId="28" xfId="48" applyFont="1" applyFill="1" applyBorder="1" applyAlignment="1">
      <alignment horizontal="left" vertical="center" wrapText="1"/>
    </xf>
    <xf numFmtId="0" fontId="21" fillId="8" borderId="29" xfId="48" applyFont="1" applyFill="1" applyBorder="1" applyAlignment="1">
      <alignment horizontal="left" vertical="center" wrapText="1"/>
    </xf>
    <xf numFmtId="0" fontId="21" fillId="8" borderId="30" xfId="48" applyFont="1" applyFill="1" applyBorder="1" applyAlignment="1">
      <alignment horizontal="left" vertical="center" wrapText="1"/>
    </xf>
    <xf numFmtId="0" fontId="21" fillId="8" borderId="32" xfId="48" applyFont="1" applyFill="1" applyBorder="1" applyAlignment="1">
      <alignment horizontal="left" vertical="center" wrapText="1"/>
    </xf>
    <xf numFmtId="0" fontId="21" fillId="8" borderId="33" xfId="48" applyFont="1" applyFill="1" applyBorder="1" applyAlignment="1">
      <alignment horizontal="left" vertical="center" wrapText="1"/>
    </xf>
    <xf numFmtId="0" fontId="21" fillId="8" borderId="34" xfId="48" applyFont="1" applyFill="1" applyBorder="1" applyAlignment="1">
      <alignment horizontal="left" vertical="center" wrapText="1"/>
    </xf>
    <xf numFmtId="0" fontId="8" fillId="6" borderId="35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11" fillId="4" borderId="0" xfId="48" applyFont="1" applyAlignment="1">
      <alignment horizontal="center" vertical="center"/>
    </xf>
    <xf numFmtId="0" fontId="14" fillId="0" borderId="1" xfId="45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22" fillId="4" borderId="1" xfId="51" applyFont="1" applyAlignment="1">
      <alignment horizontal="center" vertical="center"/>
    </xf>
    <xf numFmtId="0" fontId="14" fillId="2" borderId="1" xfId="54" applyFont="1" applyBorder="1" applyAlignment="1">
      <alignment horizontal="left"/>
    </xf>
    <xf numFmtId="0" fontId="27" fillId="2" borderId="1" xfId="60" applyFont="1" applyBorder="1" applyAlignment="1">
      <alignment horizontal="left" vertical="top" wrapText="1"/>
    </xf>
    <xf numFmtId="0" fontId="37" fillId="2" borderId="1" xfId="60" applyFont="1" applyBorder="1" applyAlignment="1">
      <alignment horizontal="center" vertical="center" wrapText="1"/>
    </xf>
    <xf numFmtId="0" fontId="27" fillId="2" borderId="1" xfId="60" applyFont="1" applyBorder="1" applyAlignment="1">
      <alignment horizontal="center" wrapText="1"/>
    </xf>
    <xf numFmtId="0" fontId="34" fillId="2" borderId="1" xfId="49" applyFont="1" applyBorder="1" applyAlignment="1">
      <alignment horizontal="center" vertical="center" wrapText="1"/>
    </xf>
    <xf numFmtId="0" fontId="35" fillId="10" borderId="50" xfId="49" applyFont="1" applyFill="1" applyBorder="1" applyAlignment="1">
      <alignment horizontal="left" vertical="center" wrapText="1"/>
    </xf>
    <xf numFmtId="0" fontId="35" fillId="10" borderId="54" xfId="49" applyFont="1" applyFill="1" applyBorder="1" applyAlignment="1">
      <alignment horizontal="left" vertical="center" wrapText="1"/>
    </xf>
    <xf numFmtId="0" fontId="35" fillId="10" borderId="58" xfId="49" applyFont="1" applyFill="1" applyBorder="1" applyAlignment="1">
      <alignment horizontal="left" vertical="center" wrapText="1"/>
    </xf>
    <xf numFmtId="0" fontId="35" fillId="10" borderId="51" xfId="49" applyFont="1" applyFill="1" applyBorder="1" applyAlignment="1">
      <alignment horizontal="center" vertical="center" wrapText="1"/>
    </xf>
    <xf numFmtId="0" fontId="35" fillId="10" borderId="52" xfId="49" applyFont="1" applyFill="1" applyBorder="1" applyAlignment="1">
      <alignment horizontal="center" vertical="center" wrapText="1"/>
    </xf>
    <xf numFmtId="0" fontId="35" fillId="10" borderId="53" xfId="49" applyFont="1" applyFill="1" applyBorder="1" applyAlignment="1">
      <alignment horizontal="center" vertical="center" wrapText="1"/>
    </xf>
    <xf numFmtId="0" fontId="35" fillId="10" borderId="55" xfId="49" applyFont="1" applyFill="1" applyBorder="1" applyAlignment="1">
      <alignment horizontal="center" vertical="center" wrapText="1"/>
    </xf>
    <xf numFmtId="0" fontId="35" fillId="10" borderId="56" xfId="49" applyFont="1" applyFill="1" applyBorder="1" applyAlignment="1">
      <alignment horizontal="center" vertical="center" wrapText="1"/>
    </xf>
    <xf numFmtId="0" fontId="35" fillId="10" borderId="57" xfId="49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10" borderId="2" xfId="3" applyFont="1" applyFill="1" applyBorder="1" applyAlignment="1">
      <alignment horizontal="left" vertical="center" wrapText="1"/>
    </xf>
    <xf numFmtId="0" fontId="3" fillId="10" borderId="3" xfId="4" applyFont="1" applyFill="1" applyBorder="1" applyAlignment="1">
      <alignment horizontal="left" vertical="center" wrapText="1"/>
    </xf>
    <xf numFmtId="0" fontId="3" fillId="10" borderId="4" xfId="5" applyFont="1" applyFill="1" applyBorder="1" applyAlignment="1">
      <alignment horizontal="left" vertical="center" wrapText="1"/>
    </xf>
    <xf numFmtId="0" fontId="3" fillId="10" borderId="5" xfId="6" applyFont="1" applyFill="1" applyBorder="1" applyAlignment="1">
      <alignment horizontal="center" vertical="center" wrapText="1"/>
    </xf>
    <xf numFmtId="0" fontId="3" fillId="10" borderId="6" xfId="7" applyFont="1" applyFill="1" applyBorder="1" applyAlignment="1">
      <alignment horizontal="center" vertical="center" wrapText="1"/>
    </xf>
    <xf numFmtId="0" fontId="3" fillId="10" borderId="7" xfId="8" applyFont="1" applyFill="1" applyBorder="1" applyAlignment="1">
      <alignment horizontal="center" vertical="center" wrapText="1"/>
    </xf>
    <xf numFmtId="0" fontId="3" fillId="10" borderId="8" xfId="9" applyFont="1" applyFill="1" applyBorder="1" applyAlignment="1">
      <alignment horizontal="center" vertical="center" wrapText="1"/>
    </xf>
    <xf numFmtId="0" fontId="3" fillId="10" borderId="9" xfId="10" applyFont="1" applyFill="1" applyBorder="1" applyAlignment="1">
      <alignment horizontal="center" vertical="center" wrapText="1"/>
    </xf>
    <xf numFmtId="0" fontId="3" fillId="10" borderId="10" xfId="11" applyFont="1" applyFill="1" applyBorder="1" applyAlignment="1">
      <alignment horizontal="center" vertical="center" wrapText="1"/>
    </xf>
    <xf numFmtId="0" fontId="22" fillId="4" borderId="0" xfId="48" applyFont="1" applyAlignment="1">
      <alignment horizontal="center" vertical="center"/>
    </xf>
    <xf numFmtId="0" fontId="3" fillId="10" borderId="14" xfId="6" applyFont="1" applyFill="1" applyBorder="1" applyAlignment="1">
      <alignment horizontal="center" vertical="center" wrapText="1"/>
    </xf>
    <xf numFmtId="0" fontId="3" fillId="10" borderId="16" xfId="6" applyFont="1" applyFill="1" applyBorder="1" applyAlignment="1">
      <alignment horizontal="center" vertical="center" wrapText="1"/>
    </xf>
    <xf numFmtId="0" fontId="3" fillId="10" borderId="47" xfId="6" applyFont="1" applyFill="1" applyBorder="1" applyAlignment="1">
      <alignment horizontal="center" vertical="center" wrapText="1"/>
    </xf>
    <xf numFmtId="0" fontId="3" fillId="10" borderId="48" xfId="6" applyFont="1" applyFill="1" applyBorder="1" applyAlignment="1">
      <alignment horizontal="center" vertical="center" wrapText="1"/>
    </xf>
    <xf numFmtId="0" fontId="3" fillId="10" borderId="9" xfId="31" applyFont="1" applyFill="1" applyBorder="1" applyAlignment="1">
      <alignment horizontal="center" vertical="center"/>
    </xf>
    <xf numFmtId="0" fontId="3" fillId="10" borderId="43" xfId="6" applyFont="1" applyFill="1" applyBorder="1" applyAlignment="1">
      <alignment horizontal="center" vertical="center" wrapText="1"/>
    </xf>
    <xf numFmtId="0" fontId="3" fillId="10" borderId="44" xfId="6" applyFont="1" applyFill="1" applyBorder="1" applyAlignment="1">
      <alignment horizontal="center" vertical="center" wrapText="1"/>
    </xf>
    <xf numFmtId="0" fontId="3" fillId="10" borderId="45" xfId="6" applyFont="1" applyFill="1" applyBorder="1" applyAlignment="1">
      <alignment horizontal="center" vertical="center" wrapText="1"/>
    </xf>
    <xf numFmtId="0" fontId="2" fillId="2" borderId="46" xfId="2" applyFont="1" applyFill="1" applyBorder="1" applyAlignment="1">
      <alignment horizontal="center" vertical="center" wrapText="1"/>
    </xf>
    <xf numFmtId="0" fontId="35" fillId="10" borderId="50" xfId="49" applyFont="1" applyFill="1" applyBorder="1" applyAlignment="1">
      <alignment horizontal="left" wrapText="1"/>
    </xf>
    <xf numFmtId="0" fontId="35" fillId="10" borderId="54" xfId="49" applyFont="1" applyFill="1" applyBorder="1" applyAlignment="1">
      <alignment horizontal="left" wrapText="1"/>
    </xf>
    <xf numFmtId="0" fontId="35" fillId="10" borderId="58" xfId="49" applyFont="1" applyFill="1" applyBorder="1" applyAlignment="1">
      <alignment horizontal="left" wrapText="1"/>
    </xf>
    <xf numFmtId="0" fontId="35" fillId="10" borderId="51" xfId="49" applyFont="1" applyFill="1" applyBorder="1" applyAlignment="1">
      <alignment horizontal="center" wrapText="1"/>
    </xf>
    <xf numFmtId="0" fontId="35" fillId="10" borderId="52" xfId="49" applyFont="1" applyFill="1" applyBorder="1" applyAlignment="1">
      <alignment horizontal="center" wrapText="1"/>
    </xf>
    <xf numFmtId="0" fontId="35" fillId="10" borderId="53" xfId="49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37" fillId="2" borderId="1" xfId="50" applyFont="1" applyBorder="1" applyAlignment="1">
      <alignment horizontal="center" vertical="center" wrapText="1"/>
    </xf>
    <xf numFmtId="0" fontId="57" fillId="14" borderId="78" xfId="52" applyFont="1" applyFill="1" applyBorder="1" applyAlignment="1">
      <alignment horizontal="center" vertical="center" wrapText="1"/>
    </xf>
    <xf numFmtId="0" fontId="57" fillId="14" borderId="79" xfId="52" applyFont="1" applyFill="1" applyBorder="1" applyAlignment="1">
      <alignment horizontal="center" vertical="center" wrapText="1"/>
    </xf>
    <xf numFmtId="0" fontId="57" fillId="14" borderId="80" xfId="52" applyFont="1" applyFill="1" applyBorder="1" applyAlignment="1">
      <alignment horizontal="center" vertical="center" wrapText="1"/>
    </xf>
    <xf numFmtId="0" fontId="11" fillId="4" borderId="1" xfId="51" applyFont="1" applyAlignment="1">
      <alignment horizontal="center" vertical="center"/>
    </xf>
    <xf numFmtId="0" fontId="57" fillId="13" borderId="83" xfId="52" applyFont="1" applyFill="1" applyBorder="1" applyAlignment="1">
      <alignment horizontal="center" vertical="center"/>
    </xf>
    <xf numFmtId="0" fontId="57" fillId="13" borderId="81" xfId="52" applyFont="1" applyFill="1" applyBorder="1" applyAlignment="1">
      <alignment horizontal="center" vertical="center"/>
    </xf>
    <xf numFmtId="0" fontId="4" fillId="2" borderId="88" xfId="52" applyBorder="1" applyAlignment="1">
      <alignment horizontal="center"/>
    </xf>
    <xf numFmtId="0" fontId="4" fillId="13" borderId="83" xfId="52" applyFill="1" applyBorder="1" applyAlignment="1">
      <alignment horizontal="center" vertical="center"/>
    </xf>
    <xf numFmtId="0" fontId="4" fillId="13" borderId="81" xfId="52" applyFill="1" applyBorder="1" applyAlignment="1">
      <alignment horizontal="center" vertical="center"/>
    </xf>
    <xf numFmtId="0" fontId="60" fillId="14" borderId="77" xfId="52" applyFont="1" applyFill="1" applyBorder="1" applyAlignment="1">
      <alignment horizontal="center" vertical="center" wrapText="1"/>
    </xf>
    <xf numFmtId="0" fontId="60" fillId="14" borderId="84" xfId="52" applyFont="1" applyFill="1" applyBorder="1" applyAlignment="1">
      <alignment horizontal="center" vertical="center" wrapText="1"/>
    </xf>
    <xf numFmtId="0" fontId="60" fillId="14" borderId="86" xfId="52" applyFont="1" applyFill="1" applyBorder="1" applyAlignment="1">
      <alignment horizontal="center" vertical="center" wrapText="1"/>
    </xf>
    <xf numFmtId="0" fontId="59" fillId="13" borderId="88" xfId="52" applyFont="1" applyFill="1" applyBorder="1" applyAlignment="1">
      <alignment horizontal="center" vertical="center"/>
    </xf>
    <xf numFmtId="0" fontId="59" fillId="13" borderId="91" xfId="52" applyFont="1" applyFill="1" applyBorder="1" applyAlignment="1">
      <alignment horizontal="center" vertical="center"/>
    </xf>
    <xf numFmtId="0" fontId="59" fillId="13" borderId="87" xfId="52" applyFont="1" applyFill="1" applyBorder="1" applyAlignment="1">
      <alignment horizontal="center" vertical="center"/>
    </xf>
    <xf numFmtId="10" fontId="58" fillId="5" borderId="83" xfId="57" applyNumberFormat="1" applyFont="1" applyFill="1" applyBorder="1" applyAlignment="1">
      <alignment horizontal="center" vertical="center"/>
    </xf>
    <xf numFmtId="10" fontId="58" fillId="5" borderId="81" xfId="57" applyNumberFormat="1" applyFont="1" applyFill="1" applyBorder="1" applyAlignment="1">
      <alignment horizontal="center" vertical="center"/>
    </xf>
    <xf numFmtId="0" fontId="60" fillId="14" borderId="83" xfId="52" applyFont="1" applyFill="1" applyBorder="1" applyAlignment="1">
      <alignment horizontal="center" vertical="center" wrapText="1"/>
    </xf>
    <xf numFmtId="0" fontId="60" fillId="14" borderId="81" xfId="52" applyFont="1" applyFill="1" applyBorder="1" applyAlignment="1">
      <alignment horizontal="center" vertical="center" wrapText="1"/>
    </xf>
    <xf numFmtId="0" fontId="60" fillId="14" borderId="88" xfId="52" applyFont="1" applyFill="1" applyBorder="1" applyAlignment="1">
      <alignment horizontal="center" vertical="center"/>
    </xf>
    <xf numFmtId="0" fontId="60" fillId="14" borderId="91" xfId="52" applyFont="1" applyFill="1" applyBorder="1" applyAlignment="1">
      <alignment horizontal="center" vertical="center"/>
    </xf>
    <xf numFmtId="0" fontId="60" fillId="14" borderId="84" xfId="52" applyFont="1" applyFill="1" applyBorder="1" applyAlignment="1">
      <alignment horizontal="center" vertical="center"/>
    </xf>
    <xf numFmtId="0" fontId="60" fillId="14" borderId="85" xfId="52" applyFont="1" applyFill="1" applyBorder="1" applyAlignment="1">
      <alignment horizontal="center" vertical="center"/>
    </xf>
    <xf numFmtId="0" fontId="60" fillId="14" borderId="86" xfId="52" applyFont="1" applyFill="1" applyBorder="1" applyAlignment="1">
      <alignment horizontal="center" vertical="center"/>
    </xf>
    <xf numFmtId="0" fontId="60" fillId="14" borderId="87" xfId="52" applyFont="1" applyFill="1" applyBorder="1" applyAlignment="1">
      <alignment horizontal="center" vertical="center"/>
    </xf>
    <xf numFmtId="0" fontId="60" fillId="14" borderId="85" xfId="52" applyFont="1" applyFill="1" applyBorder="1" applyAlignment="1">
      <alignment horizontal="center" vertical="center" wrapText="1"/>
    </xf>
    <xf numFmtId="0" fontId="60" fillId="14" borderId="94" xfId="52" applyFont="1" applyFill="1" applyBorder="1" applyAlignment="1">
      <alignment horizontal="center" vertical="center"/>
    </xf>
    <xf numFmtId="0" fontId="60" fillId="14" borderId="95" xfId="52" applyFont="1" applyFill="1" applyBorder="1" applyAlignment="1">
      <alignment horizontal="center" vertical="center"/>
    </xf>
    <xf numFmtId="0" fontId="60" fillId="14" borderId="96" xfId="52" applyFont="1" applyFill="1" applyBorder="1" applyAlignment="1">
      <alignment horizontal="center" vertical="center"/>
    </xf>
    <xf numFmtId="0" fontId="60" fillId="14" borderId="97" xfId="52" applyFont="1" applyFill="1" applyBorder="1" applyAlignment="1">
      <alignment horizontal="center" vertical="center"/>
    </xf>
    <xf numFmtId="0" fontId="60" fillId="14" borderId="98" xfId="52" applyFont="1" applyFill="1" applyBorder="1" applyAlignment="1">
      <alignment horizontal="center" vertical="center"/>
    </xf>
    <xf numFmtId="0" fontId="60" fillId="14" borderId="99" xfId="52" applyFont="1" applyFill="1" applyBorder="1" applyAlignment="1">
      <alignment horizontal="center" vertical="center"/>
    </xf>
    <xf numFmtId="0" fontId="60" fillId="14" borderId="74" xfId="52" applyFont="1" applyFill="1" applyBorder="1" applyAlignment="1">
      <alignment horizontal="center" vertical="center"/>
    </xf>
    <xf numFmtId="0" fontId="60" fillId="14" borderId="1" xfId="52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3" fillId="10" borderId="104" xfId="7" applyFont="1" applyFill="1" applyBorder="1" applyAlignment="1">
      <alignment horizontal="center" vertical="center" wrapText="1"/>
    </xf>
    <xf numFmtId="0" fontId="3" fillId="10" borderId="44" xfId="7" applyFont="1" applyFill="1" applyBorder="1" applyAlignment="1">
      <alignment horizontal="center" vertical="center" wrapText="1"/>
    </xf>
    <xf numFmtId="0" fontId="3" fillId="10" borderId="45" xfId="7" applyFont="1" applyFill="1" applyBorder="1" applyAlignment="1">
      <alignment horizontal="center" vertical="center" wrapText="1"/>
    </xf>
    <xf numFmtId="0" fontId="33" fillId="2" borderId="1" xfId="49" applyFont="1" applyBorder="1" applyAlignment="1">
      <alignment horizontal="center" vertical="center"/>
    </xf>
    <xf numFmtId="0" fontId="33" fillId="2" borderId="1" xfId="49"/>
    <xf numFmtId="0" fontId="33" fillId="10" borderId="105" xfId="49" applyFill="1" applyBorder="1" applyAlignment="1">
      <alignment horizontal="center" vertical="center" wrapText="1"/>
    </xf>
    <xf numFmtId="0" fontId="33" fillId="10" borderId="58" xfId="49" applyFont="1" applyFill="1" applyBorder="1" applyAlignment="1">
      <alignment horizontal="center" vertical="center"/>
    </xf>
    <xf numFmtId="0" fontId="33" fillId="10" borderId="106" xfId="49" applyFont="1" applyFill="1" applyBorder="1" applyAlignment="1">
      <alignment horizontal="center" vertical="center"/>
    </xf>
    <xf numFmtId="0" fontId="35" fillId="10" borderId="107" xfId="49" applyFont="1" applyFill="1" applyBorder="1" applyAlignment="1">
      <alignment horizontal="center" wrapText="1"/>
    </xf>
    <xf numFmtId="0" fontId="33" fillId="10" borderId="108" xfId="49" applyFont="1" applyFill="1" applyBorder="1" applyAlignment="1">
      <alignment horizontal="center" vertical="center"/>
    </xf>
    <xf numFmtId="0" fontId="35" fillId="10" borderId="59" xfId="49" applyFont="1" applyFill="1" applyBorder="1" applyAlignment="1">
      <alignment horizontal="center" wrapText="1"/>
    </xf>
    <xf numFmtId="0" fontId="35" fillId="10" borderId="60" xfId="49" applyFont="1" applyFill="1" applyBorder="1" applyAlignment="1">
      <alignment horizontal="center" wrapText="1"/>
    </xf>
    <xf numFmtId="0" fontId="35" fillId="10" borderId="61" xfId="49" applyFont="1" applyFill="1" applyBorder="1" applyAlignment="1">
      <alignment horizontal="center" wrapText="1"/>
    </xf>
    <xf numFmtId="167" fontId="35" fillId="2" borderId="63" xfId="44" applyNumberFormat="1" applyFont="1" applyFill="1" applyBorder="1" applyAlignment="1">
      <alignment horizontal="right" vertical="top"/>
    </xf>
    <xf numFmtId="167" fontId="35" fillId="2" borderId="66" xfId="44" applyNumberFormat="1" applyFont="1" applyFill="1" applyBorder="1" applyAlignment="1">
      <alignment horizontal="right" vertical="top"/>
    </xf>
    <xf numFmtId="167" fontId="35" fillId="2" borderId="69" xfId="44" applyNumberFormat="1" applyFont="1" applyFill="1" applyBorder="1" applyAlignment="1">
      <alignment horizontal="right" vertical="top"/>
    </xf>
    <xf numFmtId="167" fontId="35" fillId="2" borderId="64" xfId="44" applyNumberFormat="1" applyFont="1" applyFill="1" applyBorder="1" applyAlignment="1">
      <alignment horizontal="right" vertical="top"/>
    </xf>
    <xf numFmtId="167" fontId="35" fillId="2" borderId="67" xfId="44" applyNumberFormat="1" applyFont="1" applyFill="1" applyBorder="1" applyAlignment="1">
      <alignment horizontal="right" vertical="top"/>
    </xf>
    <xf numFmtId="167" fontId="35" fillId="2" borderId="70" xfId="44" applyNumberFormat="1" applyFont="1" applyFill="1" applyBorder="1" applyAlignment="1">
      <alignment horizontal="right" vertical="top"/>
    </xf>
    <xf numFmtId="0" fontId="3" fillId="10" borderId="7" xfId="7" applyFont="1" applyFill="1" applyBorder="1" applyAlignment="1">
      <alignment horizontal="center" vertical="center" wrapText="1"/>
    </xf>
    <xf numFmtId="166" fontId="3" fillId="2" borderId="16" xfId="39" applyNumberFormat="1" applyFont="1" applyFill="1" applyBorder="1" applyAlignment="1">
      <alignment horizontal="right" vertical="center"/>
    </xf>
    <xf numFmtId="4" fontId="3" fillId="2" borderId="19" xfId="35" applyNumberFormat="1" applyFont="1" applyFill="1" applyBorder="1" applyAlignment="1">
      <alignment horizontal="right" vertical="center"/>
    </xf>
    <xf numFmtId="166" fontId="3" fillId="2" borderId="19" xfId="40" applyNumberFormat="1" applyFont="1" applyFill="1" applyBorder="1" applyAlignment="1">
      <alignment horizontal="right" vertical="center"/>
    </xf>
    <xf numFmtId="4" fontId="3" fillId="2" borderId="22" xfId="37" applyNumberFormat="1" applyFont="1" applyFill="1" applyBorder="1" applyAlignment="1">
      <alignment horizontal="right" vertical="center"/>
    </xf>
  </cellXfs>
  <cellStyles count="61">
    <cellStyle name="40% - Èmfasi1 2" xfId="58"/>
    <cellStyle name="Èmfasi1" xfId="48" builtinId="29"/>
    <cellStyle name="Èmfasi1 2" xfId="51"/>
    <cellStyle name="Euro" xfId="56"/>
    <cellStyle name="Normal" xfId="0" builtinId="0"/>
    <cellStyle name="Normal 2" xfId="52"/>
    <cellStyle name="Normal_200 2" xfId="59"/>
    <cellStyle name="Normal_200_1" xfId="60"/>
    <cellStyle name="Normal_Gràfics" xfId="50"/>
    <cellStyle name="Normal_Taules" xfId="49"/>
    <cellStyle name="Percentatge" xfId="44" builtinId="5"/>
    <cellStyle name="Percentatge 2" xfId="57"/>
    <cellStyle name="Resultat" xfId="47" builtinId="21"/>
    <cellStyle name="style1406634316375" xfId="1"/>
    <cellStyle name="style1406634316403" xfId="2"/>
    <cellStyle name="style1406634316423" xfId="3"/>
    <cellStyle name="style1406634316443" xfId="4"/>
    <cellStyle name="style1406634316463" xfId="5"/>
    <cellStyle name="style1406634316483" xfId="6"/>
    <cellStyle name="style1406634316505" xfId="7"/>
    <cellStyle name="style1406634316529" xfId="8"/>
    <cellStyle name="style1406634316549" xfId="9"/>
    <cellStyle name="style1406634316573" xfId="10"/>
    <cellStyle name="style1406634316593" xfId="11"/>
    <cellStyle name="style1406634316614" xfId="12"/>
    <cellStyle name="style1406634316635" xfId="13"/>
    <cellStyle name="style1406634316656" xfId="14"/>
    <cellStyle name="style1406634316679" xfId="15"/>
    <cellStyle name="style1406634316696" xfId="16"/>
    <cellStyle name="style1406634316717" xfId="17"/>
    <cellStyle name="style1406634316734" xfId="18"/>
    <cellStyle name="style1406634316758" xfId="19"/>
    <cellStyle name="style1406634316777" xfId="20"/>
    <cellStyle name="style1406634316791" xfId="21"/>
    <cellStyle name="style1406634316809" xfId="22"/>
    <cellStyle name="style1406634316827" xfId="23"/>
    <cellStyle name="style1406634316845" xfId="24"/>
    <cellStyle name="style1406634316859" xfId="25"/>
    <cellStyle name="style1406634316956" xfId="26"/>
    <cellStyle name="style1406634316976" xfId="27"/>
    <cellStyle name="style1406634316994" xfId="28"/>
    <cellStyle name="style1406634317009" xfId="29"/>
    <cellStyle name="style1406634317063" xfId="30"/>
    <cellStyle name="style1406634317078" xfId="31"/>
    <cellStyle name="style1406634317155" xfId="32"/>
    <cellStyle name="style1406634317224" xfId="33"/>
    <cellStyle name="style1406634317239" xfId="34"/>
    <cellStyle name="style1406634317253" xfId="35"/>
    <cellStyle name="style1406634317268" xfId="36"/>
    <cellStyle name="style1406634317285" xfId="37"/>
    <cellStyle name="style1406634317301" xfId="38"/>
    <cellStyle name="style1406634317323" xfId="39"/>
    <cellStyle name="style1406634317340" xfId="40"/>
    <cellStyle name="style1406634317363" xfId="41"/>
    <cellStyle name="style1406634317442" xfId="42"/>
    <cellStyle name="style1406634317457" xfId="43"/>
    <cellStyle name="Títol 2" xfId="45" builtinId="17"/>
    <cellStyle name="Títol 2 2" xfId="54"/>
    <cellStyle name="Títol 3" xfId="46" builtinId="18"/>
    <cellStyle name="Títol 3 2" xfId="53"/>
    <cellStyle name="Títol 4 2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s-ES" u="sng"/>
              <a:t>Estatus d'inserció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8.882166440536363E-3"/>
          <c:y val="0.20353145607491591"/>
          <c:w val="0.68133128157237222"/>
          <c:h val="0.61682479345254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Resum!$X$13</c:f>
              <c:strCache>
                <c:ptCount val="1"/>
                <c:pt idx="0">
                  <c:v>Ocupat</c:v>
                </c:pt>
              </c:strCache>
            </c:strRef>
          </c:tx>
          <c:spPr>
            <a:solidFill>
              <a:srgbClr val="4F81B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Resum!$W$14:$W$19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Resum!$X$14:$X$19</c:f>
              <c:numCache>
                <c:formatCode>###0.0%</c:formatCode>
                <c:ptCount val="6"/>
                <c:pt idx="0">
                  <c:v>0.78600000000000003</c:v>
                </c:pt>
                <c:pt idx="1">
                  <c:v>0.6</c:v>
                </c:pt>
                <c:pt idx="2">
                  <c:v>0.75</c:v>
                </c:pt>
                <c:pt idx="3">
                  <c:v>0.9</c:v>
                </c:pt>
                <c:pt idx="4">
                  <c:v>0.86699999999999999</c:v>
                </c:pt>
                <c:pt idx="5">
                  <c:v>0.90900000000000003</c:v>
                </c:pt>
              </c:numCache>
            </c:numRef>
          </c:val>
        </c:ser>
        <c:ser>
          <c:idx val="0"/>
          <c:order val="1"/>
          <c:tx>
            <c:strRef>
              <c:f>Resum!$Y$13</c:f>
              <c:strCache>
                <c:ptCount val="1"/>
                <c:pt idx="0">
                  <c:v>Aturat però amb experiència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Resum!$W$14:$W$19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Resum!$Y$14:$Y$19</c:f>
              <c:numCache>
                <c:formatCode>###0.0%</c:formatCode>
                <c:ptCount val="6"/>
                <c:pt idx="0">
                  <c:v>0.14299999999999999</c:v>
                </c:pt>
                <c:pt idx="1">
                  <c:v>0.2</c:v>
                </c:pt>
                <c:pt idx="2">
                  <c:v>0.25</c:v>
                </c:pt>
                <c:pt idx="3">
                  <c:v>0</c:v>
                </c:pt>
                <c:pt idx="4">
                  <c:v>0.13300000000000001</c:v>
                </c:pt>
                <c:pt idx="5">
                  <c:v>9.0999999999999998E-2</c:v>
                </c:pt>
              </c:numCache>
            </c:numRef>
          </c:val>
        </c:ser>
        <c:ser>
          <c:idx val="2"/>
          <c:order val="2"/>
          <c:tx>
            <c:strRef>
              <c:f>Resum!$Z$13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Resum!$W$14:$W$19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Resum!$Z$14:$Z$19</c:f>
              <c:numCache>
                <c:formatCode>###0.0%</c:formatCode>
                <c:ptCount val="6"/>
                <c:pt idx="0">
                  <c:v>7.0999999999999994E-2</c:v>
                </c:pt>
                <c:pt idx="1">
                  <c:v>0.2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7"/>
        <c:overlap val="100"/>
        <c:axId val="157529600"/>
        <c:axId val="112286720"/>
      </c:barChart>
      <c:catAx>
        <c:axId val="157529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ca-ES"/>
          </a:p>
        </c:txPr>
        <c:crossAx val="112286720"/>
        <c:crosses val="autoZero"/>
        <c:auto val="1"/>
        <c:lblAlgn val="ctr"/>
        <c:lblOffset val="100"/>
        <c:noMultiLvlLbl val="0"/>
      </c:catAx>
      <c:valAx>
        <c:axId val="112286720"/>
        <c:scaling>
          <c:orientation val="minMax"/>
          <c:min val="0"/>
        </c:scaling>
        <c:delete val="1"/>
        <c:axPos val="l"/>
        <c:numFmt formatCode="0%" sourceLinked="0"/>
        <c:majorTickMark val="out"/>
        <c:minorTickMark val="none"/>
        <c:tickLblPos val="none"/>
        <c:crossAx val="157529600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/>
    <a:scene3d>
      <a:camera prst="orthographicFront"/>
      <a:lightRig rig="threePt" dir="t"/>
    </a:scene3d>
    <a:sp3d>
      <a:bevelT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Gràfics!$N$55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Gràfics!$M$56:$M$61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Gràfics!$N$56:$N$61</c:f>
              <c:numCache>
                <c:formatCode>###0.0%</c:formatCode>
                <c:ptCount val="6"/>
                <c:pt idx="0">
                  <c:v>0.7857142857142857</c:v>
                </c:pt>
                <c:pt idx="1">
                  <c:v>0.6</c:v>
                </c:pt>
                <c:pt idx="2">
                  <c:v>0.75</c:v>
                </c:pt>
                <c:pt idx="3">
                  <c:v>0.9</c:v>
                </c:pt>
                <c:pt idx="4">
                  <c:v>0.8666666666666667</c:v>
                </c:pt>
                <c:pt idx="5">
                  <c:v>0.90909090909090906</c:v>
                </c:pt>
              </c:numCache>
            </c:numRef>
          </c:val>
        </c:ser>
        <c:ser>
          <c:idx val="1"/>
          <c:order val="1"/>
          <c:tx>
            <c:strRef>
              <c:f>Gràfics!$O$55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Gràfics!$M$56:$M$61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Gràfics!$O$56:$O$61</c:f>
              <c:numCache>
                <c:formatCode>###0.0%</c:formatCode>
                <c:ptCount val="6"/>
                <c:pt idx="0">
                  <c:v>0.14285714285714288</c:v>
                </c:pt>
                <c:pt idx="1">
                  <c:v>0.2</c:v>
                </c:pt>
                <c:pt idx="2">
                  <c:v>0.25</c:v>
                </c:pt>
                <c:pt idx="3">
                  <c:v>0</c:v>
                </c:pt>
                <c:pt idx="4">
                  <c:v>0.13333333333333333</c:v>
                </c:pt>
                <c:pt idx="5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Gràfics!$P$55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Gràfics!$M$56:$M$61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Gràfics!$P$56:$P$61</c:f>
              <c:numCache>
                <c:formatCode>###0.0%</c:formatCode>
                <c:ptCount val="6"/>
                <c:pt idx="0">
                  <c:v>7.1428571428571438E-2</c:v>
                </c:pt>
                <c:pt idx="1">
                  <c:v>0.2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478784"/>
        <c:axId val="125480320"/>
        <c:axId val="0"/>
      </c:bar3DChart>
      <c:catAx>
        <c:axId val="125478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25480320"/>
        <c:crosses val="autoZero"/>
        <c:auto val="1"/>
        <c:lblAlgn val="ctr"/>
        <c:lblOffset val="100"/>
        <c:noMultiLvlLbl val="0"/>
      </c:catAx>
      <c:valAx>
        <c:axId val="1254803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54787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Gràfics!$O$83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Gràfics!$N$84:$N$89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Gràfics!$O$84:$O$89</c:f>
              <c:numCache>
                <c:formatCode>###0.0%</c:formatCode>
                <c:ptCount val="6"/>
                <c:pt idx="0">
                  <c:v>0.61538461538461542</c:v>
                </c:pt>
                <c:pt idx="1">
                  <c:v>0.91666666666666674</c:v>
                </c:pt>
                <c:pt idx="2">
                  <c:v>0.5</c:v>
                </c:pt>
                <c:pt idx="3">
                  <c:v>0.55555555555555558</c:v>
                </c:pt>
                <c:pt idx="4">
                  <c:v>0.6333333333333333</c:v>
                </c:pt>
                <c:pt idx="5">
                  <c:v>0.36363636363636365</c:v>
                </c:pt>
              </c:numCache>
            </c:numRef>
          </c:val>
        </c:ser>
        <c:ser>
          <c:idx val="1"/>
          <c:order val="1"/>
          <c:tx>
            <c:strRef>
              <c:f>Gràfics!$P$83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Gràfics!$N$84:$N$89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Gràfics!$P$84:$P$89</c:f>
              <c:numCache>
                <c:formatCode>###0.0%</c:formatCode>
                <c:ptCount val="6"/>
                <c:pt idx="0">
                  <c:v>0.38461538461538458</c:v>
                </c:pt>
                <c:pt idx="1">
                  <c:v>8.3333333333333343E-2</c:v>
                </c:pt>
                <c:pt idx="2">
                  <c:v>0.5</c:v>
                </c:pt>
                <c:pt idx="3">
                  <c:v>0.44444444444444442</c:v>
                </c:pt>
                <c:pt idx="4">
                  <c:v>0.36666666666666664</c:v>
                </c:pt>
                <c:pt idx="5">
                  <c:v>0.63636363636363635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002304"/>
        <c:axId val="126003840"/>
        <c:axId val="0"/>
      </c:bar3DChart>
      <c:catAx>
        <c:axId val="126002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26003840"/>
        <c:crosses val="autoZero"/>
        <c:auto val="1"/>
        <c:lblAlgn val="ctr"/>
        <c:lblOffset val="100"/>
        <c:noMultiLvlLbl val="0"/>
      </c:catAx>
      <c:valAx>
        <c:axId val="1260038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60023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Gràfics!$O$105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Gràfics!$N$106:$N$111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Gràfics!$O$106:$O$111</c:f>
              <c:numCache>
                <c:formatCode>###0.0%</c:formatCode>
                <c:ptCount val="6"/>
                <c:pt idx="0">
                  <c:v>0.46153846153846151</c:v>
                </c:pt>
                <c:pt idx="1">
                  <c:v>0.91666666666666674</c:v>
                </c:pt>
                <c:pt idx="2">
                  <c:v>0.5</c:v>
                </c:pt>
                <c:pt idx="3">
                  <c:v>0.66666666666666674</c:v>
                </c:pt>
                <c:pt idx="4">
                  <c:v>0.6333333333333333</c:v>
                </c:pt>
                <c:pt idx="5">
                  <c:v>0.36363636363636365</c:v>
                </c:pt>
              </c:numCache>
            </c:numRef>
          </c:val>
        </c:ser>
        <c:ser>
          <c:idx val="1"/>
          <c:order val="1"/>
          <c:tx>
            <c:strRef>
              <c:f>Gràfics!$P$105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Gràfics!$N$106:$N$111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Gràfics!$P$106:$P$111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6.6666666666666666E-2</c:v>
                </c:pt>
                <c:pt idx="5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Gràfics!$Q$105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Gràfics!$N$106:$N$111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Gràfics!$Q$106:$Q$111</c:f>
              <c:numCache>
                <c:formatCode>###0.0%</c:formatCode>
                <c:ptCount val="6"/>
                <c:pt idx="0">
                  <c:v>0.15384615384615385</c:v>
                </c:pt>
                <c:pt idx="1">
                  <c:v>8.3333333333333343E-2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Gràfics!$R$105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411111111111111E-3"/>
                  <c:y val="-2.939814814814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Gràfics!$N$106:$N$111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Gràfics!$R$106:$R$111</c:f>
              <c:numCache>
                <c:formatCode>###0.0%</c:formatCode>
                <c:ptCount val="6"/>
                <c:pt idx="0">
                  <c:v>0.15384615384615385</c:v>
                </c:pt>
                <c:pt idx="1">
                  <c:v>0</c:v>
                </c:pt>
                <c:pt idx="2">
                  <c:v>0.25</c:v>
                </c:pt>
                <c:pt idx="3">
                  <c:v>0.1111111111111111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Gràfics!$S$105</c:f>
              <c:strCache>
                <c:ptCount val="1"/>
                <c:pt idx="0">
                  <c:v>De sis mesos a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-5.174014303419325E-17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Gràfics!$N$106:$N$111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Gràfics!$S$106:$S$111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3.3333333333333333E-2</c:v>
                </c:pt>
                <c:pt idx="5">
                  <c:v>9.0909090909090912E-2</c:v>
                </c:pt>
              </c:numCache>
            </c:numRef>
          </c:val>
        </c:ser>
        <c:ser>
          <c:idx val="5"/>
          <c:order val="5"/>
          <c:tx>
            <c:strRef>
              <c:f>Gràfics!$T$105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Gràfics!$N$106:$N$111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Gràfics!$T$106:$T$111</c:f>
              <c:numCache>
                <c:formatCode>###0.0%</c:formatCode>
                <c:ptCount val="6"/>
                <c:pt idx="0">
                  <c:v>0.23076923076923075</c:v>
                </c:pt>
                <c:pt idx="1">
                  <c:v>0</c:v>
                </c:pt>
                <c:pt idx="2">
                  <c:v>0</c:v>
                </c:pt>
                <c:pt idx="3">
                  <c:v>0.22222222222222221</c:v>
                </c:pt>
                <c:pt idx="4">
                  <c:v>0.1</c:v>
                </c:pt>
                <c:pt idx="5">
                  <c:v>0.36363636363636365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462848"/>
        <c:axId val="128465536"/>
        <c:axId val="0"/>
      </c:bar3DChart>
      <c:catAx>
        <c:axId val="12846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65536"/>
        <c:crosses val="autoZero"/>
        <c:auto val="1"/>
        <c:lblAlgn val="ctr"/>
        <c:lblOffset val="100"/>
        <c:noMultiLvlLbl val="0"/>
      </c:catAx>
      <c:valAx>
        <c:axId val="128465536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284628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Gràfics!$R$126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Gràfics!$Q$127:$Q$132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Gràfics!$R$127:$R$132</c:f>
              <c:numCache>
                <c:formatCode>###0.0%</c:formatCode>
                <c:ptCount val="6"/>
                <c:pt idx="0">
                  <c:v>0.15384615384615385</c:v>
                </c:pt>
                <c:pt idx="1">
                  <c:v>0.5</c:v>
                </c:pt>
                <c:pt idx="2">
                  <c:v>0.75</c:v>
                </c:pt>
                <c:pt idx="3">
                  <c:v>0.66666666666666674</c:v>
                </c:pt>
                <c:pt idx="4">
                  <c:v>0.43333333333333335</c:v>
                </c:pt>
                <c:pt idx="5">
                  <c:v>0.45454545454545453</c:v>
                </c:pt>
              </c:numCache>
            </c:numRef>
          </c:val>
        </c:ser>
        <c:ser>
          <c:idx val="1"/>
          <c:order val="1"/>
          <c:tx>
            <c:strRef>
              <c:f>Gràfics!$S$126</c:f>
              <c:strCache>
                <c:ptCount val="1"/>
                <c:pt idx="0">
                  <c:v>Anuncis de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Gràfics!$Q$127:$Q$132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Gràfics!$S$127:$S$132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Gràfics!$T$126</c:f>
              <c:strCache>
                <c:ptCount val="1"/>
                <c:pt idx="0">
                  <c:v>Servei català d’ocupació/INEM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Gràfics!$Q$127:$Q$132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Gràfics!$T$127:$T$132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Gràfics!$U$126</c:f>
              <c:strCache>
                <c:ptCount val="1"/>
                <c:pt idx="0">
                  <c:v>Borses de treball institucionals (Dept. Ensenyament, Salut)/Borses de col•legis professionals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Gràfics!$Q$127:$Q$132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Gràfics!$U$127:$U$132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3.3333333333333333E-2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Gràfics!$V$126</c:f>
              <c:strCache>
                <c:ptCount val="1"/>
                <c:pt idx="0">
                  <c:v>Creació pròpia empresa/despatx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Gràfics!$Q$127:$Q$132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Gràfics!$V$127:$V$132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3.3333333333333333E-2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Gràfics!$W$126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Gràfics!$Q$127:$Q$132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Gràfics!$W$127:$W$132</c:f>
              <c:numCache>
                <c:formatCode>###0.0%</c:formatCode>
                <c:ptCount val="6"/>
                <c:pt idx="0">
                  <c:v>0.15384615384615385</c:v>
                </c:pt>
                <c:pt idx="1">
                  <c:v>8.3333333333333343E-2</c:v>
                </c:pt>
                <c:pt idx="2">
                  <c:v>0</c:v>
                </c:pt>
                <c:pt idx="3">
                  <c:v>0.22222222222222221</c:v>
                </c:pt>
                <c:pt idx="4">
                  <c:v>0.2</c:v>
                </c:pt>
                <c:pt idx="5">
                  <c:v>9.0909090909090912E-2</c:v>
                </c:pt>
              </c:numCache>
            </c:numRef>
          </c:val>
        </c:ser>
        <c:ser>
          <c:idx val="6"/>
          <c:order val="6"/>
          <c:tx>
            <c:strRef>
              <c:f>Gràfics!$X$126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Gràfics!$Q$127:$Q$132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Gràfics!$X$127:$X$132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9.0909090909090912E-2</c:v>
                </c:pt>
              </c:numCache>
            </c:numRef>
          </c:val>
        </c:ser>
        <c:ser>
          <c:idx val="7"/>
          <c:order val="7"/>
          <c:tx>
            <c:strRef>
              <c:f>Gràfics!$Y$126</c:f>
              <c:strCache>
                <c:ptCount val="1"/>
                <c:pt idx="0">
                  <c:v>ETT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Gràfics!$Q$127:$Q$132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Gràfics!$Y$127:$Y$132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6.6666666666666666E-2</c:v>
                </c:pt>
                <c:pt idx="5">
                  <c:v>0.36363636363636365</c:v>
                </c:pt>
              </c:numCache>
            </c:numRef>
          </c:val>
        </c:ser>
        <c:ser>
          <c:idx val="8"/>
          <c:order val="8"/>
          <c:tx>
            <c:strRef>
              <c:f>Gràfics!$Z$126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Gràfics!$Q$127:$Q$132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Gràfics!$Z$127:$Z$132</c:f>
              <c:numCache>
                <c:formatCode>###0.0%</c:formatCode>
                <c:ptCount val="6"/>
                <c:pt idx="0">
                  <c:v>0.15384615384615385</c:v>
                </c:pt>
                <c:pt idx="1">
                  <c:v>8.3333333333333343E-2</c:v>
                </c:pt>
                <c:pt idx="2">
                  <c:v>0.25</c:v>
                </c:pt>
                <c:pt idx="3">
                  <c:v>0.1111111111111111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Gràfics!$AA$126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Gràfics!$Q$127:$Q$132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Gràfics!$AA$127:$AA$132</c:f>
              <c:numCache>
                <c:formatCode>###0.0%</c:formatCode>
                <c:ptCount val="6"/>
                <c:pt idx="0">
                  <c:v>0.23076923076923075</c:v>
                </c:pt>
                <c:pt idx="1">
                  <c:v>8.3333333333333343E-2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075456"/>
        <c:axId val="132861952"/>
        <c:axId val="0"/>
      </c:bar3DChart>
      <c:catAx>
        <c:axId val="12907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61952"/>
        <c:crosses val="autoZero"/>
        <c:auto val="1"/>
        <c:lblAlgn val="ctr"/>
        <c:lblOffset val="100"/>
        <c:noMultiLvlLbl val="0"/>
      </c:catAx>
      <c:valAx>
        <c:axId val="1328619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90754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Gràfics!$P$152</c:f>
              <c:strCache>
                <c:ptCount val="1"/>
                <c:pt idx="0">
                  <c:v>Fa més de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Gràfics!$O$153:$O$158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Gràfics!$P$153:$P$158</c:f>
              <c:numCache>
                <c:formatCode>###0.0%</c:formatCode>
                <c:ptCount val="6"/>
                <c:pt idx="0">
                  <c:v>0.38500000000000001</c:v>
                </c:pt>
                <c:pt idx="1">
                  <c:v>0.16666666666666669</c:v>
                </c:pt>
                <c:pt idx="2">
                  <c:v>0.5</c:v>
                </c:pt>
                <c:pt idx="3">
                  <c:v>0.33300000000000002</c:v>
                </c:pt>
                <c:pt idx="4">
                  <c:v>0.433</c:v>
                </c:pt>
                <c:pt idx="5">
                  <c:v>0.45500000000000002</c:v>
                </c:pt>
              </c:numCache>
            </c:numRef>
          </c:val>
        </c:ser>
        <c:ser>
          <c:idx val="1"/>
          <c:order val="1"/>
          <c:tx>
            <c:strRef>
              <c:f>Gràfics!$Q$152</c:f>
              <c:strCache>
                <c:ptCount val="1"/>
                <c:pt idx="0">
                  <c:v>Fa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-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Gràfics!$O$153:$O$158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Gràfics!$Q$153:$Q$158</c:f>
              <c:numCache>
                <c:formatCode>###0.0%</c:formatCode>
                <c:ptCount val="6"/>
                <c:pt idx="0">
                  <c:v>0.23076923076923075</c:v>
                </c:pt>
                <c:pt idx="1">
                  <c:v>0.25</c:v>
                </c:pt>
                <c:pt idx="2">
                  <c:v>0.25</c:v>
                </c:pt>
                <c:pt idx="3">
                  <c:v>0.22222222222222221</c:v>
                </c:pt>
                <c:pt idx="4">
                  <c:v>0.2</c:v>
                </c:pt>
                <c:pt idx="5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Gràfics!$R$152</c:f>
              <c:strCache>
                <c:ptCount val="1"/>
                <c:pt idx="0">
                  <c:v>Fa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Gràfics!$O$153:$O$158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Gràfics!$R$153:$R$158</c:f>
              <c:numCache>
                <c:formatCode>###0.0%</c:formatCode>
                <c:ptCount val="6"/>
                <c:pt idx="0">
                  <c:v>0.15384615384615385</c:v>
                </c:pt>
                <c:pt idx="1">
                  <c:v>0.16666666666666669</c:v>
                </c:pt>
                <c:pt idx="2">
                  <c:v>0.25</c:v>
                </c:pt>
                <c:pt idx="3">
                  <c:v>0.22222222222222221</c:v>
                </c:pt>
                <c:pt idx="4">
                  <c:v>0.1</c:v>
                </c:pt>
                <c:pt idx="5">
                  <c:v>0.27272727272727271</c:v>
                </c:pt>
              </c:numCache>
            </c:numRef>
          </c:val>
        </c:ser>
        <c:ser>
          <c:idx val="3"/>
          <c:order val="3"/>
          <c:tx>
            <c:strRef>
              <c:f>Gràfics!$S$152</c:f>
              <c:strCache>
                <c:ptCount val="1"/>
                <c:pt idx="0">
                  <c:v>Fa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layout>
                <c:manualLayout>
                  <c:x val="2.68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Gràfics!$O$153:$O$158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Gràfics!$S$153:$S$158</c:f>
              <c:numCache>
                <c:formatCode>###0.0%</c:formatCode>
                <c:ptCount val="6"/>
                <c:pt idx="0">
                  <c:v>0.23076923076923075</c:v>
                </c:pt>
                <c:pt idx="1">
                  <c:v>0.33333333333333337</c:v>
                </c:pt>
                <c:pt idx="2">
                  <c:v>0</c:v>
                </c:pt>
                <c:pt idx="3">
                  <c:v>0.22222222222222221</c:v>
                </c:pt>
                <c:pt idx="4">
                  <c:v>0.16666666666666669</c:v>
                </c:pt>
                <c:pt idx="5">
                  <c:v>9.0909090909090912E-2</c:v>
                </c:pt>
              </c:numCache>
            </c:numRef>
          </c:val>
        </c:ser>
        <c:ser>
          <c:idx val="4"/>
          <c:order val="4"/>
          <c:tx>
            <c:strRef>
              <c:f>Gràfics!$T$152</c:f>
              <c:strCache>
                <c:ptCount val="1"/>
                <c:pt idx="0">
                  <c:v>Any actual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layout>
                <c:manualLayout>
                  <c:x val="1.69333333333333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Gràfics!$O$153:$O$158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Gràfics!$T$153:$T$158</c:f>
              <c:numCache>
                <c:formatCode>###0.0%</c:formatCode>
                <c:ptCount val="6"/>
                <c:pt idx="0">
                  <c:v>0</c:v>
                </c:pt>
                <c:pt idx="1">
                  <c:v>8.3333333333333343E-2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888064"/>
        <c:axId val="132889600"/>
        <c:axId val="0"/>
      </c:bar3DChart>
      <c:catAx>
        <c:axId val="13288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89600"/>
        <c:crosses val="autoZero"/>
        <c:auto val="1"/>
        <c:lblAlgn val="ctr"/>
        <c:lblOffset val="100"/>
        <c:noMultiLvlLbl val="0"/>
      </c:catAx>
      <c:valAx>
        <c:axId val="13288960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28880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Gràfics!$R$184</c:f>
              <c:strCache>
                <c:ptCount val="1"/>
                <c:pt idx="0">
                  <c:v>ENGINYERIA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Gràfics!$S$183:$X$183</c:f>
              <c:strCache>
                <c:ptCount val="6"/>
                <c:pt idx="0">
                  <c:v>Funcions pròpies</c:v>
                </c:pt>
                <c:pt idx="1">
                  <c:v>Funcions no pròpies</c:v>
                </c:pt>
                <c:pt idx="2">
                  <c:v>Funcions pròpies</c:v>
                </c:pt>
                <c:pt idx="3">
                  <c:v>Funcions no pròpies</c:v>
                </c:pt>
                <c:pt idx="4">
                  <c:v>Funcions pròpies</c:v>
                </c:pt>
                <c:pt idx="5">
                  <c:v>Funcions no pròpies</c:v>
                </c:pt>
              </c:strCache>
            </c:strRef>
          </c:cat>
          <c:val>
            <c:numRef>
              <c:f>Gràfics!$S$184:$X$184</c:f>
              <c:numCache>
                <c:formatCode>###0.0%</c:formatCode>
                <c:ptCount val="6"/>
                <c:pt idx="0">
                  <c:v>0.61538461538461542</c:v>
                </c:pt>
                <c:pt idx="1">
                  <c:v>0</c:v>
                </c:pt>
                <c:pt idx="2">
                  <c:v>7.6923076923076927E-2</c:v>
                </c:pt>
                <c:pt idx="3">
                  <c:v>7.6923076923076927E-2</c:v>
                </c:pt>
                <c:pt idx="4">
                  <c:v>7.6923076923076927E-2</c:v>
                </c:pt>
                <c:pt idx="5">
                  <c:v>0.15384615384615385</c:v>
                </c:pt>
              </c:numCache>
            </c:numRef>
          </c:val>
        </c:ser>
        <c:ser>
          <c:idx val="1"/>
          <c:order val="1"/>
          <c:tx>
            <c:strRef>
              <c:f>Gràfics!$R$185</c:f>
              <c:strCache>
                <c:ptCount val="1"/>
                <c:pt idx="0">
                  <c:v>ENGINYERIA TÈCNICA DE MINES, ESPECIALITAT EN EXPLOTACIÓ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Gràfics!$S$183:$X$183</c:f>
              <c:strCache>
                <c:ptCount val="6"/>
                <c:pt idx="0">
                  <c:v>Funcions pròpies</c:v>
                </c:pt>
                <c:pt idx="1">
                  <c:v>Funcions no pròpies</c:v>
                </c:pt>
                <c:pt idx="2">
                  <c:v>Funcions pròpies</c:v>
                </c:pt>
                <c:pt idx="3">
                  <c:v>Funcions no pròpies</c:v>
                </c:pt>
                <c:pt idx="4">
                  <c:v>Funcions pròpies</c:v>
                </c:pt>
                <c:pt idx="5">
                  <c:v>Funcions no pròpies</c:v>
                </c:pt>
              </c:strCache>
            </c:strRef>
          </c:cat>
          <c:val>
            <c:numRef>
              <c:f>Gràfics!$S$185:$X$185</c:f>
              <c:numCache>
                <c:formatCode>###0.0%</c:formatCode>
                <c:ptCount val="6"/>
                <c:pt idx="0">
                  <c:v>0.41176470588235292</c:v>
                </c:pt>
                <c:pt idx="1">
                  <c:v>0</c:v>
                </c:pt>
                <c:pt idx="2">
                  <c:v>0.17647058823529413</c:v>
                </c:pt>
                <c:pt idx="3">
                  <c:v>0</c:v>
                </c:pt>
                <c:pt idx="4">
                  <c:v>0</c:v>
                </c:pt>
                <c:pt idx="5">
                  <c:v>0.11764705882352941</c:v>
                </c:pt>
              </c:numCache>
            </c:numRef>
          </c:val>
        </c:ser>
        <c:ser>
          <c:idx val="2"/>
          <c:order val="2"/>
          <c:tx>
            <c:strRef>
              <c:f>Gràfics!$R$186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Gràfics!$S$183:$X$183</c:f>
              <c:strCache>
                <c:ptCount val="6"/>
                <c:pt idx="0">
                  <c:v>Funcions pròpies</c:v>
                </c:pt>
                <c:pt idx="1">
                  <c:v>Funcions no pròpies</c:v>
                </c:pt>
                <c:pt idx="2">
                  <c:v>Funcions pròpies</c:v>
                </c:pt>
                <c:pt idx="3">
                  <c:v>Funcions no pròpies</c:v>
                </c:pt>
                <c:pt idx="4">
                  <c:v>Funcions pròpies</c:v>
                </c:pt>
                <c:pt idx="5">
                  <c:v>Funcions no pròpies</c:v>
                </c:pt>
              </c:strCache>
            </c:strRef>
          </c:cat>
          <c:val>
            <c:numRef>
              <c:f>Gràfics!$S$186:$X$186</c:f>
              <c:numCache>
                <c:formatCode>###0.0%</c:formatCode>
                <c:ptCount val="6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Gràfics!$R$187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Gràfics!$S$183:$X$183</c:f>
              <c:strCache>
                <c:ptCount val="6"/>
                <c:pt idx="0">
                  <c:v>Funcions pròpies</c:v>
                </c:pt>
                <c:pt idx="1">
                  <c:v>Funcions no pròpies</c:v>
                </c:pt>
                <c:pt idx="2">
                  <c:v>Funcions pròpies</c:v>
                </c:pt>
                <c:pt idx="3">
                  <c:v>Funcions no pròpies</c:v>
                </c:pt>
                <c:pt idx="4">
                  <c:v>Funcions pròpies</c:v>
                </c:pt>
                <c:pt idx="5">
                  <c:v>Funcions no pròpies</c:v>
                </c:pt>
              </c:strCache>
            </c:strRef>
          </c:cat>
          <c:val>
            <c:numRef>
              <c:f>Gràfics!$S$187:$X$187</c:f>
              <c:numCache>
                <c:formatCode>###0.0%</c:formatCode>
                <c:ptCount val="6"/>
                <c:pt idx="0">
                  <c:v>0.77777777777777779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0.22222222222222221</c:v>
                </c:pt>
              </c:numCache>
            </c:numRef>
          </c:val>
        </c:ser>
        <c:ser>
          <c:idx val="4"/>
          <c:order val="4"/>
          <c:tx>
            <c:strRef>
              <c:f>Gràfics!$R$188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Gràfics!$S$183:$X$183</c:f>
              <c:strCache>
                <c:ptCount val="6"/>
                <c:pt idx="0">
                  <c:v>Funcions pròpies</c:v>
                </c:pt>
                <c:pt idx="1">
                  <c:v>Funcions no pròpies</c:v>
                </c:pt>
                <c:pt idx="2">
                  <c:v>Funcions pròpies</c:v>
                </c:pt>
                <c:pt idx="3">
                  <c:v>Funcions no pròpies</c:v>
                </c:pt>
                <c:pt idx="4">
                  <c:v>Funcions pròpies</c:v>
                </c:pt>
                <c:pt idx="5">
                  <c:v>Funcions no pròpies</c:v>
                </c:pt>
              </c:strCache>
            </c:strRef>
          </c:cat>
          <c:val>
            <c:numRef>
              <c:f>Gràfics!$S$188:$X$188</c:f>
              <c:numCache>
                <c:formatCode>###0.0%</c:formatCode>
                <c:ptCount val="6"/>
                <c:pt idx="0">
                  <c:v>0.8</c:v>
                </c:pt>
                <c:pt idx="1">
                  <c:v>3.3333333333333333E-2</c:v>
                </c:pt>
                <c:pt idx="2">
                  <c:v>3.3333333333333333E-2</c:v>
                </c:pt>
                <c:pt idx="3">
                  <c:v>0</c:v>
                </c:pt>
                <c:pt idx="4">
                  <c:v>6.6666666666666666E-2</c:v>
                </c:pt>
                <c:pt idx="5">
                  <c:v>6.6666666666666666E-2</c:v>
                </c:pt>
              </c:numCache>
            </c:numRef>
          </c:val>
        </c:ser>
        <c:ser>
          <c:idx val="5"/>
          <c:order val="5"/>
          <c:tx>
            <c:strRef>
              <c:f>Gràfics!$R$189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Gràfics!$S$183:$X$183</c:f>
              <c:strCache>
                <c:ptCount val="6"/>
                <c:pt idx="0">
                  <c:v>Funcions pròpies</c:v>
                </c:pt>
                <c:pt idx="1">
                  <c:v>Funcions no pròpies</c:v>
                </c:pt>
                <c:pt idx="2">
                  <c:v>Funcions pròpies</c:v>
                </c:pt>
                <c:pt idx="3">
                  <c:v>Funcions no pròpies</c:v>
                </c:pt>
                <c:pt idx="4">
                  <c:v>Funcions pròpies</c:v>
                </c:pt>
                <c:pt idx="5">
                  <c:v>Funcions no pròpies</c:v>
                </c:pt>
              </c:strCache>
            </c:strRef>
          </c:cat>
          <c:val>
            <c:numRef>
              <c:f>Gràfics!$S$189:$X$189</c:f>
              <c:numCache>
                <c:formatCode>###0.0%</c:formatCode>
                <c:ptCount val="6"/>
                <c:pt idx="0">
                  <c:v>0.45454545454545453</c:v>
                </c:pt>
                <c:pt idx="1">
                  <c:v>9.0909090909090912E-2</c:v>
                </c:pt>
                <c:pt idx="2">
                  <c:v>0.27272727272727271</c:v>
                </c:pt>
                <c:pt idx="3">
                  <c:v>0</c:v>
                </c:pt>
                <c:pt idx="4">
                  <c:v>0</c:v>
                </c:pt>
                <c:pt idx="5">
                  <c:v>0.18181818181818182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02144"/>
        <c:axId val="133323776"/>
        <c:axId val="0"/>
      </c:bar3DChart>
      <c:catAx>
        <c:axId val="13330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23776"/>
        <c:crosses val="autoZero"/>
        <c:auto val="1"/>
        <c:lblAlgn val="ctr"/>
        <c:lblOffset val="100"/>
        <c:noMultiLvlLbl val="0"/>
      </c:catAx>
      <c:valAx>
        <c:axId val="133323776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333021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Gràfics!$O$206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Gràfics!$N$207:$N$212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Gràfics!$O$207:$O$212</c:f>
              <c:numCache>
                <c:formatCode>###0.0%</c:formatCode>
                <c:ptCount val="6"/>
                <c:pt idx="0">
                  <c:v>0.69230769230769229</c:v>
                </c:pt>
                <c:pt idx="1">
                  <c:v>0.41666666666666663</c:v>
                </c:pt>
                <c:pt idx="2">
                  <c:v>0.75</c:v>
                </c:pt>
                <c:pt idx="3">
                  <c:v>0.66666666666666674</c:v>
                </c:pt>
                <c:pt idx="4">
                  <c:v>0.6</c:v>
                </c:pt>
                <c:pt idx="5">
                  <c:v>0.63636363636363635</c:v>
                </c:pt>
              </c:numCache>
            </c:numRef>
          </c:val>
        </c:ser>
        <c:ser>
          <c:idx val="1"/>
          <c:order val="1"/>
          <c:tx>
            <c:strRef>
              <c:f>Gràfics!$P$206</c:f>
              <c:strCache>
                <c:ptCount val="1"/>
                <c:pt idx="0">
                  <c:v>Autònom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Gràfics!$N$207:$N$212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Gràfics!$P$207:$P$212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Gràfics!$Q$206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Gràfics!$N$207:$N$212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Gràfics!$Q$207:$Q$212</c:f>
              <c:numCache>
                <c:formatCode>###0.0%</c:formatCode>
                <c:ptCount val="6"/>
                <c:pt idx="0">
                  <c:v>0.23076923076923075</c:v>
                </c:pt>
                <c:pt idx="1">
                  <c:v>0.33333333333333337</c:v>
                </c:pt>
                <c:pt idx="2">
                  <c:v>0.25</c:v>
                </c:pt>
                <c:pt idx="3">
                  <c:v>0.33333333333333337</c:v>
                </c:pt>
                <c:pt idx="4">
                  <c:v>0.26666666666666666</c:v>
                </c:pt>
                <c:pt idx="5">
                  <c:v>0.36363636363636365</c:v>
                </c:pt>
              </c:numCache>
            </c:numRef>
          </c:val>
        </c:ser>
        <c:ser>
          <c:idx val="3"/>
          <c:order val="3"/>
          <c:tx>
            <c:strRef>
              <c:f>Gràfics!$R$206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Gràfics!$N$207:$N$212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Gràfics!$R$207:$R$212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Gràfics!$S$206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Gràfics!$N$207:$N$212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Gràfics!$S$207:$S$212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812608"/>
        <c:axId val="133814144"/>
        <c:axId val="0"/>
      </c:bar3DChart>
      <c:catAx>
        <c:axId val="133812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33814144"/>
        <c:crosses val="autoZero"/>
        <c:auto val="1"/>
        <c:lblAlgn val="ctr"/>
        <c:lblOffset val="100"/>
        <c:noMultiLvlLbl val="0"/>
      </c:catAx>
      <c:valAx>
        <c:axId val="1338141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38126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Gràfics!$O$232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Gràfics!$N$233:$N$238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Gràfics!$O$233:$O$238</c:f>
              <c:numCache>
                <c:formatCode>###0.0%</c:formatCode>
                <c:ptCount val="6"/>
                <c:pt idx="0">
                  <c:v>0.15384615384615385</c:v>
                </c:pt>
                <c:pt idx="1">
                  <c:v>8.3333333333333343E-2</c:v>
                </c:pt>
                <c:pt idx="2">
                  <c:v>0.25</c:v>
                </c:pt>
                <c:pt idx="3">
                  <c:v>0.1111111111111111</c:v>
                </c:pt>
                <c:pt idx="4">
                  <c:v>3.5714285714285719E-2</c:v>
                </c:pt>
                <c:pt idx="5">
                  <c:v>9.0909090909090912E-2</c:v>
                </c:pt>
              </c:numCache>
            </c:numRef>
          </c:val>
        </c:ser>
        <c:ser>
          <c:idx val="1"/>
          <c:order val="1"/>
          <c:tx>
            <c:strRef>
              <c:f>Gràfics!$P$232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Gràfics!$N$233:$N$238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Gràfics!$P$233:$P$238</c:f>
              <c:numCache>
                <c:formatCode>###0.0%</c:formatCode>
                <c:ptCount val="6"/>
                <c:pt idx="0">
                  <c:v>0.84615384615384615</c:v>
                </c:pt>
                <c:pt idx="1">
                  <c:v>0.91666666666666674</c:v>
                </c:pt>
                <c:pt idx="2">
                  <c:v>0.75</c:v>
                </c:pt>
                <c:pt idx="3">
                  <c:v>0.88888888888888884</c:v>
                </c:pt>
                <c:pt idx="4">
                  <c:v>0.9642857142857143</c:v>
                </c:pt>
                <c:pt idx="5">
                  <c:v>0.90909090909090906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057344"/>
        <c:axId val="134075520"/>
        <c:axId val="0"/>
      </c:bar3DChart>
      <c:catAx>
        <c:axId val="134057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34075520"/>
        <c:crosses val="autoZero"/>
        <c:auto val="1"/>
        <c:lblAlgn val="ctr"/>
        <c:lblOffset val="100"/>
        <c:noMultiLvlLbl val="0"/>
      </c:catAx>
      <c:valAx>
        <c:axId val="1340755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40573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Gràfics!$O$257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2.1166666666666667E-2"/>
                  <c:y val="3.5277777777777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1666666666666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Gràfics!$N$258:$N$263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Gràfics!$O$258:$O$263</c:f>
              <c:numCache>
                <c:formatCode>###0.0%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0.33333333333333337</c:v>
                </c:pt>
                <c:pt idx="4">
                  <c:v>0.25</c:v>
                </c:pt>
                <c:pt idx="5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Gràfics!$P$257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Gràfics!$N$258:$N$263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Gràfics!$P$258:$P$263</c:f>
              <c:numCache>
                <c:formatCode>###0.0%</c:formatCode>
                <c:ptCount val="6"/>
                <c:pt idx="0">
                  <c:v>0.66666666666666674</c:v>
                </c:pt>
                <c:pt idx="1">
                  <c:v>0.25</c:v>
                </c:pt>
                <c:pt idx="2">
                  <c:v>0</c:v>
                </c:pt>
                <c:pt idx="3">
                  <c:v>0.33333333333333337</c:v>
                </c:pt>
                <c:pt idx="4">
                  <c:v>0.375</c:v>
                </c:pt>
                <c:pt idx="5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Gràfics!$Q$257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1.763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1666666666666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458333333333334E-2"/>
                  <c:y val="3.5277777777778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Gràfics!$N$258:$N$263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Gràfics!$Q$258:$Q$263</c:f>
              <c:numCache>
                <c:formatCode>###0.0%</c:formatCode>
                <c:ptCount val="6"/>
                <c:pt idx="0">
                  <c:v>0.33333333333333337</c:v>
                </c:pt>
                <c:pt idx="1">
                  <c:v>0.25</c:v>
                </c:pt>
                <c:pt idx="2">
                  <c:v>1</c:v>
                </c:pt>
                <c:pt idx="3">
                  <c:v>0.33333333333333337</c:v>
                </c:pt>
                <c:pt idx="4">
                  <c:v>0.375</c:v>
                </c:pt>
                <c:pt idx="5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115712"/>
        <c:axId val="134117248"/>
        <c:axId val="0"/>
      </c:bar3DChart>
      <c:catAx>
        <c:axId val="134115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34117248"/>
        <c:crosses val="autoZero"/>
        <c:auto val="1"/>
        <c:lblAlgn val="ctr"/>
        <c:lblOffset val="100"/>
        <c:noMultiLvlLbl val="0"/>
      </c:catAx>
      <c:valAx>
        <c:axId val="134117248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341157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Gràfics!$O$280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Gràfics!$N$281:$N$286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Gràfics!$O$281:$O$286</c:f>
              <c:numCache>
                <c:formatCode>###0.0%</c:formatCode>
                <c:ptCount val="6"/>
                <c:pt idx="0">
                  <c:v>0.23076923076923075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Gràfics!$P$280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Gràfics!$N$281:$N$286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Gràfics!$P$281:$P$286</c:f>
              <c:numCache>
                <c:formatCode>###0.0%</c:formatCode>
                <c:ptCount val="6"/>
                <c:pt idx="0">
                  <c:v>0.76923076923076916</c:v>
                </c:pt>
                <c:pt idx="1">
                  <c:v>1</c:v>
                </c:pt>
                <c:pt idx="2">
                  <c:v>0.75</c:v>
                </c:pt>
                <c:pt idx="3">
                  <c:v>1</c:v>
                </c:pt>
                <c:pt idx="4">
                  <c:v>0.93333333333333324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224128"/>
        <c:axId val="134239360"/>
        <c:axId val="0"/>
      </c:bar3DChart>
      <c:catAx>
        <c:axId val="134224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34239360"/>
        <c:crosses val="autoZero"/>
        <c:auto val="1"/>
        <c:lblAlgn val="ctr"/>
        <c:lblOffset val="100"/>
        <c:noMultiLvlLbl val="0"/>
      </c:catAx>
      <c:valAx>
        <c:axId val="1342393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42241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 b="1" u="sng"/>
            </a:pPr>
            <a:r>
              <a:rPr lang="en-US" sz="1400" b="1" u="sng" baseline="0"/>
              <a:t>Requisits per a la feina: Titulació específica i funcions pròpies</a:t>
            </a:r>
            <a:endParaRPr lang="en-US" sz="1400" b="1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50518716185764E-2"/>
          <c:y val="0.20631015420424789"/>
          <c:w val="0.6495794866124901"/>
          <c:h val="0.592014224291210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Resum!$Z$27:$Z$28</c:f>
              <c:strCache>
                <c:ptCount val="1"/>
                <c:pt idx="0">
                  <c:v>Titulació específica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 sz="1400" b="1"/>
                  </a:pPr>
                  <a:endParaRPr lang="ca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1400" b="1"/>
                  </a:pPr>
                  <a:endParaRPr lang="ca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1200" b="1"/>
                  </a:pPr>
                  <a:endParaRPr lang="ca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Resum!$Y$29:$Y$34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Resum!$Z$29:$Z$34</c:f>
              <c:numCache>
                <c:formatCode>###0</c:formatCode>
                <c:ptCount val="6"/>
              </c:numCache>
            </c:numRef>
          </c:val>
        </c:ser>
        <c:ser>
          <c:idx val="0"/>
          <c:order val="1"/>
          <c:tx>
            <c:strRef>
              <c:f>Resum!$AA$27:$AA$28</c:f>
              <c:strCache>
                <c:ptCount val="1"/>
                <c:pt idx="0">
                  <c:v>Titulació específica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Resum!$Y$29:$Y$34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Resum!$AA$29:$AA$34</c:f>
              <c:numCache>
                <c:formatCode>###0.0%</c:formatCode>
                <c:ptCount val="6"/>
                <c:pt idx="0">
                  <c:v>0.61499999999999999</c:v>
                </c:pt>
                <c:pt idx="1">
                  <c:v>0.58299999999999996</c:v>
                </c:pt>
                <c:pt idx="2">
                  <c:v>0.75</c:v>
                </c:pt>
                <c:pt idx="3">
                  <c:v>0.77800000000000002</c:v>
                </c:pt>
                <c:pt idx="4">
                  <c:v>0.8</c:v>
                </c:pt>
                <c:pt idx="5">
                  <c:v>0.45500000000000002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59"/>
        <c:axId val="112432256"/>
        <c:axId val="112433792"/>
      </c:barChart>
      <c:catAx>
        <c:axId val="112432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2433792"/>
        <c:crosses val="autoZero"/>
        <c:auto val="1"/>
        <c:lblAlgn val="ctr"/>
        <c:lblOffset val="100"/>
        <c:noMultiLvlLbl val="0"/>
      </c:catAx>
      <c:valAx>
        <c:axId val="112433792"/>
        <c:scaling>
          <c:orientation val="minMax"/>
          <c:max val="1"/>
          <c:min val="0"/>
        </c:scaling>
        <c:delete val="1"/>
        <c:axPos val="l"/>
        <c:numFmt formatCode="0.00%" sourceLinked="0"/>
        <c:majorTickMark val="out"/>
        <c:minorTickMark val="none"/>
        <c:tickLblPos val="nextTo"/>
        <c:crossAx val="112432256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legacyWireframe"/>
      </c:spPr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Gràfics!$P$303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Gràfics!$O$304:$O$309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Gràfics!$P$304:$P$309</c:f>
              <c:numCache>
                <c:formatCode>###0.0%</c:formatCode>
                <c:ptCount val="6"/>
                <c:pt idx="0">
                  <c:v>0.61538461538461542</c:v>
                </c:pt>
                <c:pt idx="1">
                  <c:v>0.58333333333333337</c:v>
                </c:pt>
                <c:pt idx="2">
                  <c:v>1</c:v>
                </c:pt>
                <c:pt idx="3">
                  <c:v>1</c:v>
                </c:pt>
                <c:pt idx="4">
                  <c:v>0.93333333333333324</c:v>
                </c:pt>
                <c:pt idx="5">
                  <c:v>0.90909090909090906</c:v>
                </c:pt>
              </c:numCache>
            </c:numRef>
          </c:val>
        </c:ser>
        <c:ser>
          <c:idx val="1"/>
          <c:order val="1"/>
          <c:tx>
            <c:strRef>
              <c:f>Gràfics!$Q$303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Gràfics!$O$304:$O$309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Gràfics!$Q$304:$Q$309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3.3333333333333333E-2</c:v>
                </c:pt>
                <c:pt idx="5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Gràfics!$R$303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Gràfics!$O$304:$O$309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Gràfics!$R$304:$R$309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3.3333333333333333E-2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Gràfics!$S$303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Gràfics!$O$304:$O$309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Gràfics!$S$304:$S$309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8.3333333333333343E-2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Gràfics!$T$303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Gràfics!$O$304:$O$309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Gràfics!$T$304:$T$309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0.16666666666666669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Gràfics!$U$303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Gràfics!$O$304:$O$309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Gràfics!$U$304:$U$309</c:f>
              <c:numCache>
                <c:formatCode>###0.0%</c:formatCode>
                <c:ptCount val="6"/>
                <c:pt idx="0">
                  <c:v>0.15384615384615385</c:v>
                </c:pt>
                <c:pt idx="1">
                  <c:v>8.3333333333333343E-2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Gràfics!$V$303</c:f>
              <c:strCache>
                <c:ptCount val="1"/>
                <c:pt idx="0">
                  <c:v>Resta del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Gràfics!$O$304:$O$309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Gràfics!$V$304:$V$309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8.3333333333333343E-2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554752"/>
        <c:axId val="134556288"/>
        <c:axId val="0"/>
      </c:bar3DChart>
      <c:catAx>
        <c:axId val="134554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34556288"/>
        <c:crosses val="autoZero"/>
        <c:auto val="1"/>
        <c:lblAlgn val="ctr"/>
        <c:lblOffset val="100"/>
        <c:noMultiLvlLbl val="0"/>
      </c:catAx>
      <c:valAx>
        <c:axId val="1345562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45547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Gràfics!$O$328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Gràfics!$N$329:$N$334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Gràfics!$O$329:$O$334</c:f>
              <c:numCache>
                <c:formatCode>###0.0%</c:formatCode>
                <c:ptCount val="6"/>
                <c:pt idx="0">
                  <c:v>0</c:v>
                </c:pt>
                <c:pt idx="1">
                  <c:v>9.0909090909090912E-2</c:v>
                </c:pt>
                <c:pt idx="2">
                  <c:v>0.25</c:v>
                </c:pt>
                <c:pt idx="3">
                  <c:v>0.1111111111111111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Gràfics!$P$328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Gràfics!$N$329:$N$334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Gràfics!$P$329:$P$334</c:f>
              <c:numCache>
                <c:formatCode>###0.0%</c:formatCode>
                <c:ptCount val="6"/>
                <c:pt idx="0">
                  <c:v>9.0909090909090912E-2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3.3333333333333333E-2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Gràfics!$Q$328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Gràfics!$N$329:$N$334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Gràfics!$Q$329:$Q$334</c:f>
              <c:numCache>
                <c:formatCode>###0.0%</c:formatCode>
                <c:ptCount val="6"/>
                <c:pt idx="0">
                  <c:v>0</c:v>
                </c:pt>
                <c:pt idx="1">
                  <c:v>0.18181818181818182</c:v>
                </c:pt>
                <c:pt idx="2">
                  <c:v>0</c:v>
                </c:pt>
                <c:pt idx="3">
                  <c:v>0</c:v>
                </c:pt>
                <c:pt idx="4">
                  <c:v>0.13333333333333333</c:v>
                </c:pt>
                <c:pt idx="5">
                  <c:v>0.1</c:v>
                </c:pt>
              </c:numCache>
            </c:numRef>
          </c:val>
        </c:ser>
        <c:ser>
          <c:idx val="3"/>
          <c:order val="3"/>
          <c:tx>
            <c:strRef>
              <c:f>Gràfics!$R$328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Gràfics!$N$329:$N$334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Gràfics!$R$329:$R$334</c:f>
              <c:numCache>
                <c:formatCode>###0.0%</c:formatCode>
                <c:ptCount val="6"/>
                <c:pt idx="0">
                  <c:v>9.0909090909090912E-2</c:v>
                </c:pt>
                <c:pt idx="1">
                  <c:v>9.0909090909090912E-2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</c:numCache>
            </c:numRef>
          </c:val>
        </c:ser>
        <c:ser>
          <c:idx val="4"/>
          <c:order val="4"/>
          <c:tx>
            <c:strRef>
              <c:f>Gràfics!$S$328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Gràfics!$N$329:$N$334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Gràfics!$S$329:$S$334</c:f>
              <c:numCache>
                <c:formatCode>###0.0%</c:formatCode>
                <c:ptCount val="6"/>
                <c:pt idx="0">
                  <c:v>0.18181818181818182</c:v>
                </c:pt>
                <c:pt idx="1">
                  <c:v>0.27272727272727271</c:v>
                </c:pt>
                <c:pt idx="2">
                  <c:v>0.25</c:v>
                </c:pt>
                <c:pt idx="3">
                  <c:v>0.22222222222222221</c:v>
                </c:pt>
                <c:pt idx="4">
                  <c:v>0.23333333333333331</c:v>
                </c:pt>
                <c:pt idx="5">
                  <c:v>0.5</c:v>
                </c:pt>
              </c:numCache>
            </c:numRef>
          </c:val>
        </c:ser>
        <c:ser>
          <c:idx val="5"/>
          <c:order val="5"/>
          <c:tx>
            <c:strRef>
              <c:f>Gràfics!$T$328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Gràfics!$N$329:$N$334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Gràfics!$T$329:$T$334</c:f>
              <c:numCache>
                <c:formatCode>###0.0%</c:formatCode>
                <c:ptCount val="6"/>
                <c:pt idx="0">
                  <c:v>0.27272727272727271</c:v>
                </c:pt>
                <c:pt idx="1">
                  <c:v>0.18181818181818182</c:v>
                </c:pt>
                <c:pt idx="2">
                  <c:v>0.25</c:v>
                </c:pt>
                <c:pt idx="3">
                  <c:v>0.55555555555555558</c:v>
                </c:pt>
                <c:pt idx="4">
                  <c:v>0.3</c:v>
                </c:pt>
                <c:pt idx="5">
                  <c:v>0.1</c:v>
                </c:pt>
              </c:numCache>
            </c:numRef>
          </c:val>
        </c:ser>
        <c:ser>
          <c:idx val="6"/>
          <c:order val="6"/>
          <c:tx>
            <c:strRef>
              <c:f>Gràfics!$U$328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Gràfics!$N$329:$N$334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Gràfics!$U$329:$U$334</c:f>
              <c:numCache>
                <c:formatCode>###0.0%</c:formatCode>
                <c:ptCount val="6"/>
                <c:pt idx="0">
                  <c:v>0.18181818181818182</c:v>
                </c:pt>
                <c:pt idx="1">
                  <c:v>9.0909090909090912E-2</c:v>
                </c:pt>
                <c:pt idx="2">
                  <c:v>0</c:v>
                </c:pt>
                <c:pt idx="3">
                  <c:v>0.1111111111111111</c:v>
                </c:pt>
                <c:pt idx="4">
                  <c:v>0.13333333333333333</c:v>
                </c:pt>
                <c:pt idx="5">
                  <c:v>0.1</c:v>
                </c:pt>
              </c:numCache>
            </c:numRef>
          </c:val>
        </c:ser>
        <c:ser>
          <c:idx val="7"/>
          <c:order val="7"/>
          <c:tx>
            <c:strRef>
              <c:f>Gràfics!$V$328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Gràfics!$N$329:$N$334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Gràfics!$V$329:$V$334</c:f>
              <c:numCache>
                <c:formatCode>###0.0%</c:formatCode>
                <c:ptCount val="6"/>
                <c:pt idx="0">
                  <c:v>0.18181818181818182</c:v>
                </c:pt>
                <c:pt idx="1">
                  <c:v>9.0909090909090912E-2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905856"/>
        <c:axId val="134907392"/>
        <c:axId val="0"/>
      </c:bar3DChart>
      <c:catAx>
        <c:axId val="134905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34907392"/>
        <c:crosses val="autoZero"/>
        <c:auto val="1"/>
        <c:lblAlgn val="ctr"/>
        <c:lblOffset val="100"/>
        <c:noMultiLvlLbl val="0"/>
      </c:catAx>
      <c:valAx>
        <c:axId val="1349073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4905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Gràfics!$O$353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Gràfics!$N$354:$N$359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Gràfics!$O$354:$O$359</c:f>
              <c:numCache>
                <c:formatCode>###0.0%</c:formatCode>
                <c:ptCount val="6"/>
                <c:pt idx="0">
                  <c:v>0.15384615384615385</c:v>
                </c:pt>
                <c:pt idx="1">
                  <c:v>0.33333333333333337</c:v>
                </c:pt>
                <c:pt idx="2">
                  <c:v>0.25</c:v>
                </c:pt>
                <c:pt idx="3">
                  <c:v>0.22222222222222221</c:v>
                </c:pt>
                <c:pt idx="4">
                  <c:v>0.17857142857142858</c:v>
                </c:pt>
                <c:pt idx="5">
                  <c:v>9.0909090909090912E-2</c:v>
                </c:pt>
              </c:numCache>
            </c:numRef>
          </c:val>
        </c:ser>
        <c:ser>
          <c:idx val="1"/>
          <c:order val="1"/>
          <c:tx>
            <c:strRef>
              <c:f>Gràfics!$P$353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1.69333333333333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Gràfics!$N$354:$N$359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Gràfics!$P$354:$P$359</c:f>
              <c:numCache>
                <c:formatCode>###0.0%</c:formatCode>
                <c:ptCount val="6"/>
                <c:pt idx="0">
                  <c:v>0.23076923076923075</c:v>
                </c:pt>
                <c:pt idx="1">
                  <c:v>0.25</c:v>
                </c:pt>
                <c:pt idx="2">
                  <c:v>0.25</c:v>
                </c:pt>
                <c:pt idx="3">
                  <c:v>0.44444444444444442</c:v>
                </c:pt>
                <c:pt idx="4">
                  <c:v>0.21428571428571427</c:v>
                </c:pt>
                <c:pt idx="5">
                  <c:v>0.36363636363636365</c:v>
                </c:pt>
              </c:numCache>
            </c:numRef>
          </c:val>
        </c:ser>
        <c:ser>
          <c:idx val="2"/>
          <c:order val="2"/>
          <c:tx>
            <c:strRef>
              <c:f>Gràfics!$Q$353</c:f>
              <c:strCache>
                <c:ptCount val="1"/>
                <c:pt idx="0">
                  <c:v>Entre 51 i 100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Gràfics!$N$354:$N$359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Gràfics!$Q$354:$Q$359</c:f>
              <c:numCache>
                <c:formatCode>###0.0%</c:formatCode>
                <c:ptCount val="6"/>
                <c:pt idx="0">
                  <c:v>0.30769230769230771</c:v>
                </c:pt>
                <c:pt idx="1">
                  <c:v>8.3333333333333343E-2</c:v>
                </c:pt>
                <c:pt idx="2">
                  <c:v>0</c:v>
                </c:pt>
                <c:pt idx="3">
                  <c:v>0.1111111111111111</c:v>
                </c:pt>
                <c:pt idx="4">
                  <c:v>0.14285714285714288</c:v>
                </c:pt>
                <c:pt idx="5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Gràfics!$R$353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1111111111112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1111111111110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Gràfics!$N$354:$N$359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Gràfics!$R$354:$R$359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0.22222222222222221</c:v>
                </c:pt>
                <c:pt idx="4">
                  <c:v>0.14285714285714288</c:v>
                </c:pt>
                <c:pt idx="5">
                  <c:v>9.0909090909090912E-2</c:v>
                </c:pt>
              </c:numCache>
            </c:numRef>
          </c:val>
        </c:ser>
        <c:ser>
          <c:idx val="4"/>
          <c:order val="4"/>
          <c:tx>
            <c:strRef>
              <c:f>Gràfics!$S$353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Gràfics!$N$354:$N$359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Gràfics!$S$354:$S$359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0.16666666666666669</c:v>
                </c:pt>
                <c:pt idx="2">
                  <c:v>0</c:v>
                </c:pt>
                <c:pt idx="3">
                  <c:v>0</c:v>
                </c:pt>
                <c:pt idx="4">
                  <c:v>7.1428571428571438E-2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Gràfics!$T$353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Gràfics!$N$354:$N$359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Gràfics!$T$354:$T$359</c:f>
              <c:numCache>
                <c:formatCode>###0.0%</c:formatCode>
                <c:ptCount val="6"/>
                <c:pt idx="0">
                  <c:v>0.23076923076923075</c:v>
                </c:pt>
                <c:pt idx="1">
                  <c:v>0.16666666666666669</c:v>
                </c:pt>
                <c:pt idx="2">
                  <c:v>0.5</c:v>
                </c:pt>
                <c:pt idx="3">
                  <c:v>0</c:v>
                </c:pt>
                <c:pt idx="4">
                  <c:v>0.25</c:v>
                </c:pt>
                <c:pt idx="5">
                  <c:v>0.36363636363636365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294976"/>
        <c:axId val="135296512"/>
        <c:axId val="0"/>
      </c:bar3DChart>
      <c:catAx>
        <c:axId val="13529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296512"/>
        <c:crosses val="autoZero"/>
        <c:auto val="1"/>
        <c:lblAlgn val="ctr"/>
        <c:lblOffset val="100"/>
        <c:noMultiLvlLbl val="0"/>
      </c:catAx>
      <c:valAx>
        <c:axId val="13529651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52949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Gràfics!$R$378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Gràfics!$Q$379:$Q$384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Gràfics!$R$379:$R$384</c:f>
              <c:numCache>
                <c:formatCode>###0.0%</c:formatCode>
                <c:ptCount val="6"/>
                <c:pt idx="0">
                  <c:v>0.27272727272727271</c:v>
                </c:pt>
                <c:pt idx="1">
                  <c:v>0.42105263157894735</c:v>
                </c:pt>
                <c:pt idx="2">
                  <c:v>0.25</c:v>
                </c:pt>
                <c:pt idx="3">
                  <c:v>0</c:v>
                </c:pt>
                <c:pt idx="4">
                  <c:v>0.15</c:v>
                </c:pt>
                <c:pt idx="5">
                  <c:v>0.2</c:v>
                </c:pt>
              </c:numCache>
            </c:numRef>
          </c:val>
        </c:ser>
        <c:ser>
          <c:idx val="1"/>
          <c:order val="1"/>
          <c:tx>
            <c:strRef>
              <c:f>Gràfics!$S$378</c:f>
              <c:strCache>
                <c:ptCount val="1"/>
                <c:pt idx="0">
                  <c:v>Funcions de comerç i distribució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Gràfics!$Q$379:$Q$384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Gràfics!$S$379:$S$384</c:f>
              <c:numCache>
                <c:formatCode>###0.0%</c:formatCode>
                <c:ptCount val="6"/>
                <c:pt idx="0">
                  <c:v>9.0909090909090912E-2</c:v>
                </c:pt>
                <c:pt idx="1">
                  <c:v>5.2631578947368418E-2</c:v>
                </c:pt>
                <c:pt idx="2">
                  <c:v>0</c:v>
                </c:pt>
                <c:pt idx="3">
                  <c:v>9.0909090909090912E-2</c:v>
                </c:pt>
                <c:pt idx="4">
                  <c:v>0.15</c:v>
                </c:pt>
                <c:pt idx="5">
                  <c:v>6.6666666666666666E-2</c:v>
                </c:pt>
              </c:numCache>
            </c:numRef>
          </c:val>
        </c:ser>
        <c:ser>
          <c:idx val="2"/>
          <c:order val="2"/>
          <c:tx>
            <c:strRef>
              <c:f>Gràfics!$T$378</c:f>
              <c:strCache>
                <c:ptCount val="1"/>
                <c:pt idx="0">
                  <c:v>Funcions d’ensenyament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1.69333333333333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Gràfics!$Q$379:$Q$384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Gràfics!$T$379:$T$384</c:f>
              <c:numCache>
                <c:formatCode>###0.0%</c:formatCode>
                <c:ptCount val="6"/>
                <c:pt idx="0">
                  <c:v>4.5454545454545456E-2</c:v>
                </c:pt>
                <c:pt idx="1">
                  <c:v>5.2631578947368418E-2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Gràfics!$U$378</c:f>
              <c:strCache>
                <c:ptCount val="1"/>
                <c:pt idx="0">
                  <c:v>Funcions d’R+D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Gràfics!$Q$379:$Q$384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Gràfics!$U$379:$U$384</c:f>
              <c:numCache>
                <c:formatCode>###0.0%</c:formatCode>
                <c:ptCount val="6"/>
                <c:pt idx="0">
                  <c:v>9.0909090909090912E-2</c:v>
                </c:pt>
                <c:pt idx="1">
                  <c:v>0.15789473684210525</c:v>
                </c:pt>
                <c:pt idx="2">
                  <c:v>0</c:v>
                </c:pt>
                <c:pt idx="3">
                  <c:v>0</c:v>
                </c:pt>
                <c:pt idx="4">
                  <c:v>2.5000000000000001E-2</c:v>
                </c:pt>
                <c:pt idx="5">
                  <c:v>6.6666666666666666E-2</c:v>
                </c:pt>
              </c:numCache>
            </c:numRef>
          </c:val>
        </c:ser>
        <c:ser>
          <c:idx val="4"/>
          <c:order val="4"/>
          <c:tx>
            <c:strRef>
              <c:f>Gràfics!$V$378</c:f>
              <c:strCache>
                <c:ptCount val="1"/>
                <c:pt idx="0">
                  <c:v>Funcions d’assistència mèdica i social</c:v>
                </c:pt>
              </c:strCache>
            </c:strRef>
          </c:tx>
          <c:invertIfNegative val="0"/>
          <c:cat>
            <c:strRef>
              <c:f>Gràfics!$Q$379:$Q$384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Gràfics!$V$379:$V$384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2.5000000000000001E-2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Gràfics!$W$378</c:f>
              <c:strCache>
                <c:ptCount val="1"/>
                <c:pt idx="0">
                  <c:v>Funcions de disseny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Gràfics!$Q$379:$Q$384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Gràfics!$W$379:$W$384</c:f>
              <c:numCache>
                <c:formatCode>###0.0%</c:formatCode>
                <c:ptCount val="6"/>
                <c:pt idx="0">
                  <c:v>4.5454545454545456E-2</c:v>
                </c:pt>
                <c:pt idx="1">
                  <c:v>0</c:v>
                </c:pt>
                <c:pt idx="2">
                  <c:v>0</c:v>
                </c:pt>
                <c:pt idx="3">
                  <c:v>9.0909090909090912E-2</c:v>
                </c:pt>
                <c:pt idx="4">
                  <c:v>0.125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Gràfics!$X$378</c:f>
              <c:strCache>
                <c:ptCount val="1"/>
                <c:pt idx="0">
                  <c:v>Funcions de tècnic de suport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Gràfics!$Q$379:$Q$384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Gràfics!$X$379:$X$384</c:f>
              <c:numCache>
                <c:formatCode>###0.0%</c:formatCode>
                <c:ptCount val="6"/>
                <c:pt idx="0">
                  <c:v>0.45454545454545453</c:v>
                </c:pt>
                <c:pt idx="1">
                  <c:v>0.31578947368421051</c:v>
                </c:pt>
                <c:pt idx="2">
                  <c:v>0.5</c:v>
                </c:pt>
                <c:pt idx="3">
                  <c:v>0.81818181818181823</c:v>
                </c:pt>
                <c:pt idx="4">
                  <c:v>0.52500000000000002</c:v>
                </c:pt>
                <c:pt idx="5">
                  <c:v>0.66666666666666663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516160"/>
        <c:axId val="135517696"/>
        <c:axId val="0"/>
      </c:bar3DChart>
      <c:catAx>
        <c:axId val="135516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ca-ES"/>
          </a:p>
        </c:txPr>
        <c:crossAx val="135517696"/>
        <c:crosses val="autoZero"/>
        <c:auto val="1"/>
        <c:lblAlgn val="ctr"/>
        <c:lblOffset val="100"/>
        <c:noMultiLvlLbl val="0"/>
      </c:catAx>
      <c:valAx>
        <c:axId val="13551769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355161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Gràfics!$R$405</c:f>
              <c:strCache>
                <c:ptCount val="1"/>
                <c:pt idx="0">
                  <c:v>Agricultura, ramaderia, silvicultura, caça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Gràfics!$R$406:$R$411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3.3333333333333333E-2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Gràfics!$S$405</c:f>
              <c:strCache>
                <c:ptCount val="1"/>
                <c:pt idx="0">
                  <c:v>Comb. Sòlids, petroli, gas i minerals radioactius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Gràfics!$S$406:$S$411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Gràfics!$T$405</c:f>
              <c:strCache>
                <c:ptCount val="1"/>
                <c:pt idx="0">
                  <c:v>Electricitat, gas i aigua. Fabricació de generadors de vapor, captació, depuració i distribució d'aigua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Gràfics!$T$406:$T$411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3.3333333333333333E-2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Gràfics!$U$405</c:f>
              <c:strCache>
                <c:ptCount val="1"/>
                <c:pt idx="0">
                  <c:v>Extracció i transformació de minerals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Gràfics!$U$406:$U$411</c:f>
              <c:numCache>
                <c:formatCode>###0.0%</c:formatCode>
                <c:ptCount val="6"/>
                <c:pt idx="0">
                  <c:v>0.23076923076923075</c:v>
                </c:pt>
                <c:pt idx="1">
                  <c:v>0.33333333333333337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Gràfics!$V$405</c:f>
              <c:strCache>
                <c:ptCount val="1"/>
                <c:pt idx="0">
                  <c:v>Indústries químiques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Gràfics!$V$406:$V$411</c:f>
              <c:numCache>
                <c:formatCode>###0.0%</c:formatCode>
                <c:ptCount val="6"/>
                <c:pt idx="0">
                  <c:v>0</c:v>
                </c:pt>
                <c:pt idx="1">
                  <c:v>8.3333333333333343E-2</c:v>
                </c:pt>
                <c:pt idx="2">
                  <c:v>0</c:v>
                </c:pt>
                <c:pt idx="3">
                  <c:v>0</c:v>
                </c:pt>
                <c:pt idx="4">
                  <c:v>6.6666666666666666E-2</c:v>
                </c:pt>
                <c:pt idx="5">
                  <c:v>0.18181818181818182</c:v>
                </c:pt>
              </c:numCache>
            </c:numRef>
          </c:val>
        </c:ser>
        <c:ser>
          <c:idx val="5"/>
          <c:order val="5"/>
          <c:tx>
            <c:strRef>
              <c:f>Gràfics!$W$405</c:f>
              <c:strCache>
                <c:ptCount val="1"/>
                <c:pt idx="0">
                  <c:v>Metal·lúrgia, material elèctric i de precisió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Gràfics!$W$406:$W$411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0</c:v>
                </c:pt>
                <c:pt idx="2">
                  <c:v>0.25</c:v>
                </c:pt>
                <c:pt idx="3">
                  <c:v>0.44444444444444442</c:v>
                </c:pt>
                <c:pt idx="4">
                  <c:v>0.13333333333333333</c:v>
                </c:pt>
                <c:pt idx="5">
                  <c:v>0.18181818181818182</c:v>
                </c:pt>
              </c:numCache>
            </c:numRef>
          </c:val>
        </c:ser>
        <c:ser>
          <c:idx val="6"/>
          <c:order val="6"/>
          <c:tx>
            <c:strRef>
              <c:f>Gràfics!$X$405</c:f>
              <c:strCache>
                <c:ptCount val="1"/>
                <c:pt idx="0">
                  <c:v>Materials de transport. Fabricació vehicles motor, bicicletes, construcció naval, material ferroviari,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Gràfics!$X$406:$X$411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8.3333333333333343E-2</c:v>
                </c:pt>
                <c:pt idx="2">
                  <c:v>0</c:v>
                </c:pt>
                <c:pt idx="3">
                  <c:v>0.1111111111111111</c:v>
                </c:pt>
                <c:pt idx="4">
                  <c:v>0.3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Gràfics!$Y$405</c:f>
              <c:strCache>
                <c:ptCount val="1"/>
                <c:pt idx="0">
                  <c:v>Productes alimentaris, begudes i tabac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Gràfics!$Y$406:$Y$411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9.0909090909090912E-2</c:v>
                </c:pt>
              </c:numCache>
            </c:numRef>
          </c:val>
        </c:ser>
        <c:ser>
          <c:idx val="8"/>
          <c:order val="8"/>
          <c:tx>
            <c:strRef>
              <c:f>Gràfics!$Z$405</c:f>
              <c:strCache>
                <c:ptCount val="1"/>
                <c:pt idx="0">
                  <c:v>Paper i articles derivats. Arts gràfiques i edició. Fabricació de pasta de paper, cartró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Gràfics!$Z$406:$Z$411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tx>
            <c:strRef>
              <c:f>Gràfics!$AA$405</c:f>
              <c:strCache>
                <c:ptCount val="1"/>
                <c:pt idx="0">
                  <c:v>Cautxú i plàstic. Altres indústries manufactureres. Reciclatge. Fabricació de vidre, fibres sintètiques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Gràfics!$AA$406:$AA$411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9.0909090909090912E-2</c:v>
                </c:pt>
              </c:numCache>
            </c:numRef>
          </c:val>
        </c:ser>
        <c:ser>
          <c:idx val="10"/>
          <c:order val="10"/>
          <c:tx>
            <c:strRef>
              <c:f>Gràfics!$AB$405</c:f>
              <c:strCache>
                <c:ptCount val="1"/>
                <c:pt idx="0">
                  <c:v>Construcció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Gràfics!$AB$406:$AB$411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0.16666666666666669</c:v>
                </c:pt>
                <c:pt idx="2">
                  <c:v>0</c:v>
                </c:pt>
                <c:pt idx="3">
                  <c:v>0</c:v>
                </c:pt>
                <c:pt idx="4">
                  <c:v>3.3333333333333333E-2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Gràfics!$AC$405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Gràfics!$AC$406:$AC$411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0.1111111111111111</c:v>
                </c:pt>
                <c:pt idx="4">
                  <c:v>3.3333333333333333E-2</c:v>
                </c:pt>
                <c:pt idx="5">
                  <c:v>0.18181818181818182</c:v>
                </c:pt>
              </c:numCache>
            </c:numRef>
          </c:val>
        </c:ser>
        <c:ser>
          <c:idx val="12"/>
          <c:order val="12"/>
          <c:tx>
            <c:strRef>
              <c:f>Gràfics!$AD$405</c:f>
              <c:strCache>
                <c:ptCount val="1"/>
                <c:pt idx="0">
                  <c:v>Transport i activitats afins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Gràfics!$AD$406:$AD$411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3.3333333333333333E-2</c:v>
                </c:pt>
                <c:pt idx="5">
                  <c:v>0</c:v>
                </c:pt>
              </c:numCache>
            </c:numRef>
          </c:val>
        </c:ser>
        <c:ser>
          <c:idx val="13"/>
          <c:order val="13"/>
          <c:tx>
            <c:strRef>
              <c:f>Gràfics!$AE$405</c:f>
              <c:strCache>
                <c:ptCount val="1"/>
                <c:pt idx="0">
                  <c:v>Tecnologies de 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Gràfics!$AE$406:$AE$411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0.1111111111111111</c:v>
                </c:pt>
                <c:pt idx="4">
                  <c:v>3.3333333333333333E-2</c:v>
                </c:pt>
                <c:pt idx="5">
                  <c:v>0</c:v>
                </c:pt>
              </c:numCache>
            </c:numRef>
          </c:val>
        </c:ser>
        <c:ser>
          <c:idx val="14"/>
          <c:order val="14"/>
          <c:tx>
            <c:strRef>
              <c:f>Gràfics!$AF$405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Gràfics!$AF$406:$AF$411</c:f>
              <c:numCache>
                <c:formatCode>###0.0%</c:formatCode>
                <c:ptCount val="6"/>
                <c:pt idx="0">
                  <c:v>0</c:v>
                </c:pt>
                <c:pt idx="1">
                  <c:v>8.3333333333333343E-2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9.0909090909090912E-2</c:v>
                </c:pt>
              </c:numCache>
            </c:numRef>
          </c:val>
        </c:ser>
        <c:ser>
          <c:idx val="15"/>
          <c:order val="15"/>
          <c:tx>
            <c:strRef>
              <c:f>Gràfics!$AG$405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Gràfics!$AG$406:$AG$411</c:f>
              <c:numCache>
                <c:formatCode>###0.0%</c:formatCode>
                <c:ptCount val="6"/>
                <c:pt idx="0">
                  <c:v>0.15384615384615385</c:v>
                </c:pt>
                <c:pt idx="1">
                  <c:v>0.16666666666666669</c:v>
                </c:pt>
                <c:pt idx="2">
                  <c:v>0.25</c:v>
                </c:pt>
                <c:pt idx="3">
                  <c:v>0.22222222222222221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</c:ser>
        <c:ser>
          <c:idx val="16"/>
          <c:order val="16"/>
          <c:tx>
            <c:strRef>
              <c:f>Gràfics!$AH$405</c:f>
              <c:strCache>
                <c:ptCount val="1"/>
                <c:pt idx="0">
                  <c:v>Administració pública, defensa, i seguretat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Gràfics!$AH$406:$AH$411</c:f>
              <c:numCache>
                <c:formatCode>###0.0%</c:formatCode>
                <c:ptCount val="6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3.3333333333333333E-2</c:v>
                </c:pt>
                <c:pt idx="5">
                  <c:v>0</c:v>
                </c:pt>
              </c:numCache>
            </c:numRef>
          </c:val>
        </c:ser>
        <c:ser>
          <c:idx val="17"/>
          <c:order val="17"/>
          <c:tx>
            <c:strRef>
              <c:f>Gràfics!$AI$405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Gràfics!$AI$406:$AI$411</c:f>
              <c:numCache>
                <c:formatCode>###0.0%</c:formatCode>
                <c:ptCount val="6"/>
                <c:pt idx="0">
                  <c:v>0.15384615384615385</c:v>
                </c:pt>
                <c:pt idx="1">
                  <c:v>8.3333333333333343E-2</c:v>
                </c:pt>
                <c:pt idx="2">
                  <c:v>0.25</c:v>
                </c:pt>
                <c:pt idx="3">
                  <c:v>0</c:v>
                </c:pt>
                <c:pt idx="4">
                  <c:v>0.1</c:v>
                </c:pt>
                <c:pt idx="5">
                  <c:v>9.0909090909090912E-2</c:v>
                </c:pt>
              </c:numCache>
            </c:numRef>
          </c:val>
        </c:ser>
        <c:ser>
          <c:idx val="18"/>
          <c:order val="18"/>
          <c:tx>
            <c:strRef>
              <c:f>Gràfics!$AJ$405</c:f>
              <c:strCache>
                <c:ptCount val="1"/>
                <c:pt idx="0">
                  <c:v>Altres serveis prestats a la comunitat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Gràfics!$Q$406:$Q$411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Gràfics!$AJ$406:$AJ$411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756800"/>
        <c:axId val="135770880"/>
        <c:axId val="0"/>
      </c:bar3DChart>
      <c:catAx>
        <c:axId val="135756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 b="0"/>
            </a:pPr>
            <a:endParaRPr lang="ca-ES"/>
          </a:p>
        </c:txPr>
        <c:crossAx val="135770880"/>
        <c:crosses val="autoZero"/>
        <c:auto val="1"/>
        <c:lblAlgn val="ctr"/>
        <c:lblOffset val="100"/>
        <c:noMultiLvlLbl val="0"/>
      </c:catAx>
      <c:valAx>
        <c:axId val="1357708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575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879955555555557"/>
          <c:y val="2.3829861111111111E-2"/>
          <c:w val="0.33850044444444444"/>
          <c:h val="0.9435208333333332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 important 1 - 7 Molt important)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Gràfics!$O$432</c:f>
              <c:strCache>
                <c:ptCount val="1"/>
                <c:pt idx="0">
                  <c:v>ENGINYERIA DE MINES</c:v>
                </c:pt>
              </c:strCache>
            </c:strRef>
          </c:tx>
          <c:marker>
            <c:symbol val="none"/>
          </c:marker>
          <c:dLbls>
            <c:dLbl>
              <c:idx val="5"/>
              <c:layout>
                <c:manualLayout>
                  <c:x val="-4.2333333333333337E-3"/>
                  <c:y val="2.1709401709401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7136752136752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Gràfics!$P$431:$W$431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Gràfics!$P$432:$W$432</c:f>
              <c:numCache>
                <c:formatCode>#,##0.00</c:formatCode>
                <c:ptCount val="8"/>
                <c:pt idx="0">
                  <c:v>6.1666666666666661</c:v>
                </c:pt>
                <c:pt idx="1">
                  <c:v>5.5833333333333339</c:v>
                </c:pt>
                <c:pt idx="2">
                  <c:v>3.4545454545454541</c:v>
                </c:pt>
                <c:pt idx="3">
                  <c:v>4.6363636363636358</c:v>
                </c:pt>
                <c:pt idx="4">
                  <c:v>5.4545454545454559</c:v>
                </c:pt>
                <c:pt idx="5">
                  <c:v>5.2727272727272725</c:v>
                </c:pt>
                <c:pt idx="6">
                  <c:v>5.8181818181818183</c:v>
                </c:pt>
                <c:pt idx="7">
                  <c:v>5.4545454545454541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Gràfics!$O$433</c:f>
              <c:strCache>
                <c:ptCount val="1"/>
                <c:pt idx="0">
                  <c:v>ENGINYERIA TÈCNICA DE MINES, ESPECIALITAT EN EXPLOTACIÓ DE MINES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0"/>
                  <c:y val="1.8995726495726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11111111111111E-3"/>
                  <c:y val="8.1410256410255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Gràfics!$P$431:$W$431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Gràfics!$P$433:$W$433</c:f>
              <c:numCache>
                <c:formatCode>#,##0.00</c:formatCode>
                <c:ptCount val="8"/>
                <c:pt idx="0">
                  <c:v>4.5714285714285721</c:v>
                </c:pt>
                <c:pt idx="1">
                  <c:v>5.1428571428571432</c:v>
                </c:pt>
                <c:pt idx="2">
                  <c:v>3.375</c:v>
                </c:pt>
                <c:pt idx="3">
                  <c:v>5</c:v>
                </c:pt>
                <c:pt idx="4">
                  <c:v>5.4285714285714279</c:v>
                </c:pt>
                <c:pt idx="5">
                  <c:v>5.4285714285714288</c:v>
                </c:pt>
                <c:pt idx="6">
                  <c:v>5.8571428571428577</c:v>
                </c:pt>
                <c:pt idx="7">
                  <c:v>5.25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Gràfics!$O$434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0"/>
                  <c:y val="1.085470085470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3568376068376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4423076923076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Gràfics!$P$431:$W$431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Gràfics!$P$434:$W$434</c:f>
              <c:numCache>
                <c:formatCode>#,##0.00</c:formatCode>
                <c:ptCount val="8"/>
                <c:pt idx="0">
                  <c:v>4.75</c:v>
                </c:pt>
                <c:pt idx="1">
                  <c:v>4.75</c:v>
                </c:pt>
                <c:pt idx="2">
                  <c:v>3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5.5</c:v>
                </c:pt>
                <c:pt idx="7">
                  <c:v>5.75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Gràfics!$O$435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Gràfics!$P$431:$W$431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Gràfics!$P$435:$W$435</c:f>
              <c:numCache>
                <c:formatCode>#,##0.00</c:formatCode>
                <c:ptCount val="8"/>
                <c:pt idx="0">
                  <c:v>3.6666666666666665</c:v>
                </c:pt>
                <c:pt idx="1">
                  <c:v>3.7777777777777772</c:v>
                </c:pt>
                <c:pt idx="2">
                  <c:v>3</c:v>
                </c:pt>
                <c:pt idx="3">
                  <c:v>4.8888888888888893</c:v>
                </c:pt>
                <c:pt idx="4">
                  <c:v>4.8888888888888893</c:v>
                </c:pt>
                <c:pt idx="5">
                  <c:v>4.333333333333333</c:v>
                </c:pt>
                <c:pt idx="6">
                  <c:v>4.4444444444444446</c:v>
                </c:pt>
                <c:pt idx="7">
                  <c:v>4.8888888888888893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Gràfics!$O$436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marker>
            <c:symbol val="none"/>
          </c:marker>
          <c:cat>
            <c:strRef>
              <c:f>Gràfics!$P$431:$W$431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Gràfics!$P$436:$W$436</c:f>
              <c:numCache>
                <c:formatCode>#,##0.00</c:formatCode>
                <c:ptCount val="8"/>
                <c:pt idx="0">
                  <c:v>4.9230769230769242</c:v>
                </c:pt>
                <c:pt idx="1">
                  <c:v>4.9615384615384626</c:v>
                </c:pt>
                <c:pt idx="2">
                  <c:v>4.4230769230769225</c:v>
                </c:pt>
                <c:pt idx="3">
                  <c:v>4.9230769230769234</c:v>
                </c:pt>
                <c:pt idx="4">
                  <c:v>5.9615384615384617</c:v>
                </c:pt>
                <c:pt idx="5">
                  <c:v>5.8461538461538458</c:v>
                </c:pt>
                <c:pt idx="6">
                  <c:v>5.8461538461538458</c:v>
                </c:pt>
                <c:pt idx="7">
                  <c:v>5.1538461538461533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Gràfics!$O$437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Gràfics!$P$431:$W$431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Gràfics!$P$437:$W$437</c:f>
              <c:numCache>
                <c:formatCode>#,##0.00</c:formatCode>
                <c:ptCount val="8"/>
                <c:pt idx="0">
                  <c:v>5.0909090909090908</c:v>
                </c:pt>
                <c:pt idx="1">
                  <c:v>4.6363636363636367</c:v>
                </c:pt>
                <c:pt idx="2">
                  <c:v>2.5454545454545454</c:v>
                </c:pt>
                <c:pt idx="3">
                  <c:v>4.8181818181818192</c:v>
                </c:pt>
                <c:pt idx="4">
                  <c:v>5.8181818181818183</c:v>
                </c:pt>
                <c:pt idx="5">
                  <c:v>5.9090909090909092</c:v>
                </c:pt>
                <c:pt idx="6">
                  <c:v>6.0909090909090908</c:v>
                </c:pt>
                <c:pt idx="7">
                  <c:v>5.6363636363636367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33856"/>
        <c:axId val="135843840"/>
      </c:lineChart>
      <c:catAx>
        <c:axId val="135833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43840"/>
        <c:crosses val="autoZero"/>
        <c:auto val="1"/>
        <c:lblAlgn val="ctr"/>
        <c:lblOffset val="100"/>
        <c:noMultiLvlLbl val="0"/>
      </c:catAx>
      <c:valAx>
        <c:axId val="135843840"/>
        <c:scaling>
          <c:orientation val="minMax"/>
          <c:min val="1"/>
        </c:scaling>
        <c:delete val="0"/>
        <c:axPos val="l"/>
        <c:numFmt formatCode="#,##0.00" sourceLinked="1"/>
        <c:majorTickMark val="out"/>
        <c:minorTickMark val="none"/>
        <c:tickLblPos val="nextTo"/>
        <c:crossAx val="1358338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(Gens important 1 - 7 Molt important)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Gràfics!$P$459</c:f>
              <c:strCache>
                <c:ptCount val="1"/>
                <c:pt idx="0">
                  <c:v>Satisfacció amb el contingut de la feina</c:v>
                </c:pt>
              </c:strCache>
            </c:strRef>
          </c:tx>
          <c:marker>
            <c:symbol val="none"/>
          </c:marker>
          <c:cat>
            <c:strRef>
              <c:f>Gràfics!$O$460:$O$465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Gràfics!$P$460:$P$465</c:f>
              <c:numCache>
                <c:formatCode>#,##0.00</c:formatCode>
                <c:ptCount val="6"/>
                <c:pt idx="0">
                  <c:v>5.6363636363636358</c:v>
                </c:pt>
                <c:pt idx="1">
                  <c:v>6</c:v>
                </c:pt>
                <c:pt idx="2">
                  <c:v>6</c:v>
                </c:pt>
                <c:pt idx="3">
                  <c:v>6.2222222222222232</c:v>
                </c:pt>
                <c:pt idx="4">
                  <c:v>5.4799999999999995</c:v>
                </c:pt>
                <c:pt idx="5">
                  <c:v>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Gràfics!$Q$459</c:f>
              <c:strCache>
                <c:ptCount val="1"/>
                <c:pt idx="0">
                  <c:v>Satisfacció amb les perspectives de millora</c:v>
                </c:pt>
              </c:strCache>
            </c:strRef>
          </c:tx>
          <c:marker>
            <c:symbol val="none"/>
          </c:marker>
          <c:cat>
            <c:strRef>
              <c:f>Gràfics!$O$460:$O$465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Gràfics!$Q$460:$Q$465</c:f>
              <c:numCache>
                <c:formatCode>#,##0.00</c:formatCode>
                <c:ptCount val="6"/>
                <c:pt idx="0">
                  <c:v>4.6363636363636358</c:v>
                </c:pt>
                <c:pt idx="1">
                  <c:v>5.333333333333333</c:v>
                </c:pt>
                <c:pt idx="2">
                  <c:v>6.333333333333333</c:v>
                </c:pt>
                <c:pt idx="3">
                  <c:v>4.9999999999999991</c:v>
                </c:pt>
                <c:pt idx="4">
                  <c:v>5.2692307692307692</c:v>
                </c:pt>
                <c:pt idx="5">
                  <c:v>5.2000000000000011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Gràfics!$R$459</c:f>
              <c:strCache>
                <c:ptCount val="1"/>
                <c:pt idx="0">
                  <c:v>Satisfacció amb el nivell de retribució</c:v>
                </c:pt>
              </c:strCache>
            </c:strRef>
          </c:tx>
          <c:marker>
            <c:symbol val="none"/>
          </c:marker>
          <c:cat>
            <c:strRef>
              <c:f>Gràfics!$O$460:$O$465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Gràfics!$R$460:$R$465</c:f>
              <c:numCache>
                <c:formatCode>#,##0.00</c:formatCode>
                <c:ptCount val="6"/>
                <c:pt idx="0">
                  <c:v>4.7272727272727275</c:v>
                </c:pt>
                <c:pt idx="1">
                  <c:v>4.666666666666667</c:v>
                </c:pt>
                <c:pt idx="2">
                  <c:v>5.333333333333333</c:v>
                </c:pt>
                <c:pt idx="3">
                  <c:v>4.666666666666667</c:v>
                </c:pt>
                <c:pt idx="4">
                  <c:v>4.4615384615384626</c:v>
                </c:pt>
                <c:pt idx="5">
                  <c:v>4.8999999999999995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Gràfics!$S$459</c:f>
              <c:strCache>
                <c:ptCount val="1"/>
                <c:pt idx="0">
                  <c:v>Satisfacció amb la utilitat dels coneixements</c:v>
                </c:pt>
              </c:strCache>
            </c:strRef>
          </c:tx>
          <c:marker>
            <c:symbol val="none"/>
          </c:marker>
          <c:cat>
            <c:strRef>
              <c:f>Gràfics!$O$460:$O$465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Gràfics!$S$460:$S$465</c:f>
              <c:numCache>
                <c:formatCode>#,##0.00</c:formatCode>
                <c:ptCount val="6"/>
                <c:pt idx="0">
                  <c:v>4.9090909090909092</c:v>
                </c:pt>
                <c:pt idx="1">
                  <c:v>4.1111111111111107</c:v>
                </c:pt>
                <c:pt idx="2">
                  <c:v>4</c:v>
                </c:pt>
                <c:pt idx="3">
                  <c:v>4.4444444444444438</c:v>
                </c:pt>
                <c:pt idx="4">
                  <c:v>4.3461538461538467</c:v>
                </c:pt>
                <c:pt idx="5">
                  <c:v>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Gràfics!$T$459</c:f>
              <c:strCache>
                <c:ptCount val="1"/>
                <c:pt idx="0">
                  <c:v>Satisfacció general amb la feina on treballes</c:v>
                </c:pt>
              </c:strCache>
            </c:strRef>
          </c:tx>
          <c:marker>
            <c:symbol val="none"/>
          </c:marker>
          <c:cat>
            <c:strRef>
              <c:f>Gràfics!$O$460:$O$465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Gràfics!$T$460:$T$465</c:f>
              <c:numCache>
                <c:formatCode>#,##0.00</c:formatCode>
                <c:ptCount val="6"/>
                <c:pt idx="0">
                  <c:v>5.7272727272727266</c:v>
                </c:pt>
                <c:pt idx="1">
                  <c:v>5.6666666666666661</c:v>
                </c:pt>
                <c:pt idx="2">
                  <c:v>6</c:v>
                </c:pt>
                <c:pt idx="3">
                  <c:v>5.8888888888888893</c:v>
                </c:pt>
                <c:pt idx="4">
                  <c:v>5.2692307692307683</c:v>
                </c:pt>
                <c:pt idx="5">
                  <c:v>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74528"/>
        <c:axId val="138384512"/>
      </c:lineChart>
      <c:catAx>
        <c:axId val="138374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8384512"/>
        <c:crosses val="autoZero"/>
        <c:auto val="1"/>
        <c:lblAlgn val="ctr"/>
        <c:lblOffset val="100"/>
        <c:noMultiLvlLbl val="0"/>
      </c:catAx>
      <c:valAx>
        <c:axId val="138384512"/>
        <c:scaling>
          <c:orientation val="minMax"/>
          <c:min val="1"/>
        </c:scaling>
        <c:delete val="0"/>
        <c:axPos val="l"/>
        <c:numFmt formatCode="#,##0.00" sourceLinked="1"/>
        <c:majorTickMark val="out"/>
        <c:minorTickMark val="none"/>
        <c:tickLblPos val="nextTo"/>
        <c:crossAx val="1383745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</a:t>
            </a:r>
            <a:r>
              <a:rPr lang="ca-ES" baseline="0"/>
              <a:t> entre nivell i utilitat de les competències acadèmiques</a:t>
            </a:r>
            <a:endParaRPr lang="ca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Gràfics!$Q$489</c:f>
              <c:strCache>
                <c:ptCount val="1"/>
                <c:pt idx="0">
                  <c:v>ENGINYERIA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Gràfics!$R$488:$S$488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Gràfics!$R$489:$S$489</c:f>
              <c:numCache>
                <c:formatCode>####.00</c:formatCode>
                <c:ptCount val="2"/>
                <c:pt idx="0">
                  <c:v>0.61538461538461531</c:v>
                </c:pt>
                <c:pt idx="1">
                  <c:v>-0.23076923076923078</c:v>
                </c:pt>
              </c:numCache>
            </c:numRef>
          </c:val>
        </c:ser>
        <c:ser>
          <c:idx val="1"/>
          <c:order val="1"/>
          <c:tx>
            <c:strRef>
              <c:f>Gràfics!$Q$490</c:f>
              <c:strCache>
                <c:ptCount val="1"/>
                <c:pt idx="0">
                  <c:v>ENGINYERIA TÈCNICA DE MINES, ESPECIALITAT EN EXPLOTACIÓ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Gràfics!$R$488:$S$488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Gràfics!$R$490:$S$490</c:f>
              <c:numCache>
                <c:formatCode>####.00</c:formatCode>
                <c:ptCount val="2"/>
                <c:pt idx="0">
                  <c:v>0.41666666666666663</c:v>
                </c:pt>
                <c:pt idx="1">
                  <c:v>0.33333333333333337</c:v>
                </c:pt>
              </c:numCache>
            </c:numRef>
          </c:val>
        </c:ser>
        <c:ser>
          <c:idx val="2"/>
          <c:order val="2"/>
          <c:tx>
            <c:strRef>
              <c:f>Gràfics!$Q$491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Gràfics!$R$488:$S$488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Gràfics!$R$491:$S$491</c:f>
              <c:numCache>
                <c:formatCode>####.00</c:formatCode>
                <c:ptCount val="2"/>
                <c:pt idx="0">
                  <c:v>0.75</c:v>
                </c:pt>
                <c:pt idx="1">
                  <c:v>-0.25</c:v>
                </c:pt>
              </c:numCache>
            </c:numRef>
          </c:val>
        </c:ser>
        <c:ser>
          <c:idx val="3"/>
          <c:order val="3"/>
          <c:tx>
            <c:strRef>
              <c:f>Gràfics!$Q$492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Gràfics!$R$488:$S$488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Gràfics!$R$492:$S$492</c:f>
              <c:numCache>
                <c:formatCode>####.00</c:formatCode>
                <c:ptCount val="2"/>
                <c:pt idx="0" formatCode="###0.00">
                  <c:v>1</c:v>
                </c:pt>
                <c:pt idx="1">
                  <c:v>0.33333333333333331</c:v>
                </c:pt>
              </c:numCache>
            </c:numRef>
          </c:val>
        </c:ser>
        <c:ser>
          <c:idx val="4"/>
          <c:order val="4"/>
          <c:tx>
            <c:strRef>
              <c:f>Gràfics!$Q$493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Gràfics!$R$488:$S$488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Gràfics!$R$493:$S$493</c:f>
              <c:numCache>
                <c:formatCode>####.00</c:formatCode>
                <c:ptCount val="2"/>
                <c:pt idx="0">
                  <c:v>0.46666666666666656</c:v>
                </c:pt>
                <c:pt idx="1">
                  <c:v>-6.6666666666666693E-2</c:v>
                </c:pt>
              </c:numCache>
            </c:numRef>
          </c:val>
        </c:ser>
        <c:ser>
          <c:idx val="5"/>
          <c:order val="5"/>
          <c:tx>
            <c:strRef>
              <c:f>Gràfics!$Q$494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Gràfics!$R$488:$S$488</c:f>
              <c:strCache>
                <c:ptCount val="2"/>
                <c:pt idx="0">
                  <c:v>Formació teòrica</c:v>
                </c:pt>
                <c:pt idx="1">
                  <c:v>Formació pràctica</c:v>
                </c:pt>
              </c:strCache>
            </c:strRef>
          </c:cat>
          <c:val>
            <c:numRef>
              <c:f>Gràfics!$R$494:$S$494</c:f>
              <c:numCache>
                <c:formatCode>###0.00</c:formatCode>
                <c:ptCount val="2"/>
                <c:pt idx="0">
                  <c:v>1.6363636363636365</c:v>
                </c:pt>
                <c:pt idx="1">
                  <c:v>1.0909090909090908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39776"/>
        <c:axId val="138541312"/>
      </c:barChart>
      <c:catAx>
        <c:axId val="138539776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8541312"/>
        <c:crosses val="autoZero"/>
        <c:auto val="1"/>
        <c:lblAlgn val="ctr"/>
        <c:lblOffset val="100"/>
        <c:noMultiLvlLbl val="0"/>
      </c:catAx>
      <c:valAx>
        <c:axId val="138541312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385397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Diferència entre nivell</a:t>
            </a:r>
            <a:r>
              <a:rPr lang="ca-ES" baseline="0"/>
              <a:t> i utilitat de les competències instrumentals</a:t>
            </a:r>
            <a:endParaRPr lang="ca-E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Gràfics!$Q$489</c:f>
              <c:strCache>
                <c:ptCount val="1"/>
                <c:pt idx="0">
                  <c:v>ENGINYERIA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Gràfics!$T$488:$V$488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Gràfics!$T$489:$V$489</c:f>
              <c:numCache>
                <c:formatCode>###0.00</c:formatCode>
                <c:ptCount val="3"/>
                <c:pt idx="0">
                  <c:v>-1.5384615384615383</c:v>
                </c:pt>
                <c:pt idx="1">
                  <c:v>-1.7692307692307692</c:v>
                </c:pt>
                <c:pt idx="2" formatCode="####.00">
                  <c:v>-0.30769230769230765</c:v>
                </c:pt>
              </c:numCache>
            </c:numRef>
          </c:val>
        </c:ser>
        <c:ser>
          <c:idx val="1"/>
          <c:order val="1"/>
          <c:tx>
            <c:strRef>
              <c:f>Gràfics!$Q$490</c:f>
              <c:strCache>
                <c:ptCount val="1"/>
                <c:pt idx="0">
                  <c:v>ENGINYERIA TÈCNICA DE MINES, ESPECIALITAT EN EXPLOTACIÓ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Gràfics!$T$488:$V$488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Gràfics!$T$490:$V$490</c:f>
              <c:numCache>
                <c:formatCode>###0.00</c:formatCode>
                <c:ptCount val="3"/>
                <c:pt idx="0">
                  <c:v>-1.1666666666666667</c:v>
                </c:pt>
                <c:pt idx="1">
                  <c:v>-2.583333333333333</c:v>
                </c:pt>
                <c:pt idx="2" formatCode="####.00">
                  <c:v>-0.66666666666666663</c:v>
                </c:pt>
              </c:numCache>
            </c:numRef>
          </c:val>
        </c:ser>
        <c:ser>
          <c:idx val="2"/>
          <c:order val="2"/>
          <c:tx>
            <c:strRef>
              <c:f>Gràfics!$Q$491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Gràfics!$T$488:$V$488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Gràfics!$T$491:$V$491</c:f>
              <c:numCache>
                <c:formatCode>####.00</c:formatCode>
                <c:ptCount val="3"/>
                <c:pt idx="0">
                  <c:v>-0.5</c:v>
                </c:pt>
                <c:pt idx="1">
                  <c:v>-0.5</c:v>
                </c:pt>
                <c:pt idx="2" formatCode="###0.00">
                  <c:v>-1</c:v>
                </c:pt>
              </c:numCache>
            </c:numRef>
          </c:val>
        </c:ser>
        <c:ser>
          <c:idx val="3"/>
          <c:order val="3"/>
          <c:tx>
            <c:strRef>
              <c:f>Gràfics!$Q$492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Gràfics!$T$488:$V$488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Gràfics!$T$492:$V$492</c:f>
              <c:numCache>
                <c:formatCode>####.00</c:formatCode>
                <c:ptCount val="3"/>
                <c:pt idx="0" formatCode="###0.00">
                  <c:v>-1.1111111111111112</c:v>
                </c:pt>
                <c:pt idx="1">
                  <c:v>-0.55555555555555558</c:v>
                </c:pt>
                <c:pt idx="2">
                  <c:v>-0.44444444444444453</c:v>
                </c:pt>
              </c:numCache>
            </c:numRef>
          </c:val>
        </c:ser>
        <c:ser>
          <c:idx val="4"/>
          <c:order val="4"/>
          <c:tx>
            <c:strRef>
              <c:f>Gràfics!$Q$493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Gràfics!$T$488:$V$488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Gràfics!$T$493:$V$493</c:f>
              <c:numCache>
                <c:formatCode>###0.00</c:formatCode>
                <c:ptCount val="3"/>
                <c:pt idx="0" formatCode="####.00">
                  <c:v>-0.90000000000000013</c:v>
                </c:pt>
                <c:pt idx="1">
                  <c:v>-2.7333333333333334</c:v>
                </c:pt>
                <c:pt idx="2">
                  <c:v>-1.7142857142857142</c:v>
                </c:pt>
              </c:numCache>
            </c:numRef>
          </c:val>
        </c:ser>
        <c:ser>
          <c:idx val="5"/>
          <c:order val="5"/>
          <c:tx>
            <c:strRef>
              <c:f>Gràfics!$Q$494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Gràfics!$T$488:$V$488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Gràfics!$T$494:$V$494</c:f>
              <c:numCache>
                <c:formatCode>###0.00</c:formatCode>
                <c:ptCount val="3"/>
                <c:pt idx="0">
                  <c:v>-1.3636363636363635</c:v>
                </c:pt>
                <c:pt idx="1">
                  <c:v>-2.8181818181818183</c:v>
                </c:pt>
                <c:pt idx="2" formatCode="####.00">
                  <c:v>0.1818181818181818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74368"/>
        <c:axId val="139675904"/>
      </c:barChart>
      <c:catAx>
        <c:axId val="139674368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39675904"/>
        <c:crosses val="autoZero"/>
        <c:auto val="1"/>
        <c:lblAlgn val="ctr"/>
        <c:lblOffset val="100"/>
        <c:noMultiLvlLbl val="0"/>
      </c:catAx>
      <c:valAx>
        <c:axId val="139675904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3967436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 entre nivell i utilitat de les competències interpersonals i de gestió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Gràfics!$Q$489</c:f>
              <c:strCache>
                <c:ptCount val="1"/>
                <c:pt idx="0">
                  <c:v>ENGINYERIA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Gràfics!$W$488:$AB$488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Gràfics!$W$489:$AB$489</c:f>
              <c:numCache>
                <c:formatCode>###0.00</c:formatCode>
                <c:ptCount val="6"/>
                <c:pt idx="0">
                  <c:v>-1.6923076923076923</c:v>
                </c:pt>
                <c:pt idx="1">
                  <c:v>-1.0769230769230769</c:v>
                </c:pt>
                <c:pt idx="2">
                  <c:v>-1.0769230769230771</c:v>
                </c:pt>
                <c:pt idx="3">
                  <c:v>-1.2307692307692306</c:v>
                </c:pt>
                <c:pt idx="4">
                  <c:v>-1.5384615384615385</c:v>
                </c:pt>
                <c:pt idx="5">
                  <c:v>-1.0833333333333333</c:v>
                </c:pt>
              </c:numCache>
            </c:numRef>
          </c:val>
        </c:ser>
        <c:ser>
          <c:idx val="1"/>
          <c:order val="1"/>
          <c:tx>
            <c:strRef>
              <c:f>Gràfics!$Q$490</c:f>
              <c:strCache>
                <c:ptCount val="1"/>
                <c:pt idx="0">
                  <c:v>ENGINYERIA TÈCNICA DE MINES, ESPECIALITAT EN EXPLOTACIÓ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Gràfics!$W$488:$AB$488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Gràfics!$W$490:$AB$490</c:f>
              <c:numCache>
                <c:formatCode>###0.00</c:formatCode>
                <c:ptCount val="6"/>
                <c:pt idx="0">
                  <c:v>-1.9166666666666667</c:v>
                </c:pt>
                <c:pt idx="1">
                  <c:v>-2.416666666666667</c:v>
                </c:pt>
                <c:pt idx="2">
                  <c:v>-2.0833333333333335</c:v>
                </c:pt>
                <c:pt idx="3" formatCode="####.00">
                  <c:v>-0.91666666666666674</c:v>
                </c:pt>
                <c:pt idx="4">
                  <c:v>-2.666666666666667</c:v>
                </c:pt>
                <c:pt idx="5">
                  <c:v>-1.5833333333333335</c:v>
                </c:pt>
              </c:numCache>
            </c:numRef>
          </c:val>
        </c:ser>
        <c:ser>
          <c:idx val="2"/>
          <c:order val="2"/>
          <c:tx>
            <c:strRef>
              <c:f>Gràfics!$Q$491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Gràfics!$W$488:$AB$488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Gràfics!$W$491:$AB$491</c:f>
              <c:numCache>
                <c:formatCode>###0.00</c:formatCode>
                <c:ptCount val="6"/>
                <c:pt idx="0" formatCode="####.00">
                  <c:v>-0.75</c:v>
                </c:pt>
                <c:pt idx="1">
                  <c:v>-1</c:v>
                </c:pt>
                <c:pt idx="2">
                  <c:v>-1.25</c:v>
                </c:pt>
                <c:pt idx="3">
                  <c:v>-1</c:v>
                </c:pt>
                <c:pt idx="4">
                  <c:v>-1.5</c:v>
                </c:pt>
                <c:pt idx="5">
                  <c:v>-1.25</c:v>
                </c:pt>
              </c:numCache>
            </c:numRef>
          </c:val>
        </c:ser>
        <c:ser>
          <c:idx val="3"/>
          <c:order val="3"/>
          <c:tx>
            <c:strRef>
              <c:f>Gràfics!$Q$492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Gràfics!$W$488:$AB$488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Gràfics!$W$492:$AB$492</c:f>
              <c:numCache>
                <c:formatCode>####.00</c:formatCode>
                <c:ptCount val="6"/>
                <c:pt idx="0">
                  <c:v>-0.1111111111111111</c:v>
                </c:pt>
                <c:pt idx="1">
                  <c:v>0.33333333333333331</c:v>
                </c:pt>
                <c:pt idx="2">
                  <c:v>0.11111111111111113</c:v>
                </c:pt>
                <c:pt idx="3">
                  <c:v>-0.22222222222222224</c:v>
                </c:pt>
                <c:pt idx="4">
                  <c:v>-0.1111111111111111</c:v>
                </c:pt>
                <c:pt idx="5">
                  <c:v>-0.22222222222222221</c:v>
                </c:pt>
              </c:numCache>
            </c:numRef>
          </c:val>
        </c:ser>
        <c:ser>
          <c:idx val="4"/>
          <c:order val="4"/>
          <c:tx>
            <c:strRef>
              <c:f>Gràfics!$Q$493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Gràfics!$W$488:$AB$488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Gràfics!$W$493:$AB$493</c:f>
              <c:numCache>
                <c:formatCode>###0.00</c:formatCode>
                <c:ptCount val="6"/>
                <c:pt idx="0">
                  <c:v>-1.2666666666666668</c:v>
                </c:pt>
                <c:pt idx="1">
                  <c:v>-1.2666666666666668</c:v>
                </c:pt>
                <c:pt idx="2" formatCode="####.00">
                  <c:v>-0.93333333333333335</c:v>
                </c:pt>
                <c:pt idx="3" formatCode="####.00">
                  <c:v>-0.8999999999999998</c:v>
                </c:pt>
                <c:pt idx="4">
                  <c:v>-1.3666666666666667</c:v>
                </c:pt>
                <c:pt idx="5">
                  <c:v>-1.1333333333333333</c:v>
                </c:pt>
              </c:numCache>
            </c:numRef>
          </c:val>
        </c:ser>
        <c:ser>
          <c:idx val="5"/>
          <c:order val="5"/>
          <c:tx>
            <c:strRef>
              <c:f>Gràfics!$Q$494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Gràfics!$W$488:$AB$488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Gràfics!$W$494:$AB$494</c:f>
              <c:numCache>
                <c:formatCode>####.00</c:formatCode>
                <c:ptCount val="6"/>
                <c:pt idx="0">
                  <c:v>-0.36363636363636365</c:v>
                </c:pt>
                <c:pt idx="1">
                  <c:v>-0.72727272727272751</c:v>
                </c:pt>
                <c:pt idx="2">
                  <c:v>-0.81818181818181812</c:v>
                </c:pt>
                <c:pt idx="3">
                  <c:v>-0.81818181818181812</c:v>
                </c:pt>
                <c:pt idx="4" formatCode="###0.00">
                  <c:v>-1.1818181818181821</c:v>
                </c:pt>
                <c:pt idx="5">
                  <c:v>-0.45454545454545453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58528"/>
        <c:axId val="141560064"/>
      </c:barChart>
      <c:catAx>
        <c:axId val="141558528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41560064"/>
        <c:crosses val="autoZero"/>
        <c:auto val="1"/>
        <c:lblAlgn val="ctr"/>
        <c:lblOffset val="100"/>
        <c:noMultiLvlLbl val="0"/>
      </c:catAx>
      <c:valAx>
        <c:axId val="141560064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415585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u="sng" strike="noStrike" baseline="0">
                <a:effectLst/>
              </a:rPr>
              <a:t>Factors de contractació: </a:t>
            </a:r>
            <a:r>
              <a:rPr lang="ca-ES" sz="1600" u="sng"/>
              <a:t>Formació</a:t>
            </a:r>
            <a:r>
              <a:rPr lang="ca-ES" sz="1600" u="sng" baseline="0"/>
              <a:t> global rebuda</a:t>
            </a:r>
            <a:endParaRPr lang="ca-ES" sz="1600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168329799233933E-2"/>
          <c:y val="0.1849352856398685"/>
          <c:w val="0.61926888888888876"/>
          <c:h val="0.63414685925777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Resum!$AG$38:$AG$39</c:f>
              <c:strCache>
                <c:ptCount val="1"/>
                <c:pt idx="0">
                  <c:v>Mitjana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Resum!$Y$40:$Y$45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Resum!$AG$40:$AG$45</c:f>
              <c:numCache>
                <c:formatCode>General</c:formatCode>
                <c:ptCount val="6"/>
                <c:pt idx="0">
                  <c:v>5.45</c:v>
                </c:pt>
                <c:pt idx="1">
                  <c:v>5.25</c:v>
                </c:pt>
                <c:pt idx="2">
                  <c:v>5.75</c:v>
                </c:pt>
                <c:pt idx="3">
                  <c:v>4.8899999999999997</c:v>
                </c:pt>
                <c:pt idx="4">
                  <c:v>5.15</c:v>
                </c:pt>
                <c:pt idx="5">
                  <c:v>5.64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1883392"/>
        <c:axId val="112479616"/>
      </c:barChart>
      <c:catAx>
        <c:axId val="11188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ca-ES"/>
              </a:p>
              <a:p>
                <a:pPr>
                  <a:defRPr/>
                </a:pPr>
                <a:endParaRPr lang="ca-ES"/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2479616"/>
        <c:crosses val="autoZero"/>
        <c:auto val="1"/>
        <c:lblAlgn val="ctr"/>
        <c:lblOffset val="100"/>
        <c:noMultiLvlLbl val="0"/>
      </c:catAx>
      <c:valAx>
        <c:axId val="112479616"/>
        <c:scaling>
          <c:orientation val="minMax"/>
          <c:max val="7"/>
          <c:min val="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ca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883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Diferència entre nivell i utilitat de les competències cognitives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Gràfics!$Q$489</c:f>
              <c:strCache>
                <c:ptCount val="1"/>
                <c:pt idx="0">
                  <c:v>ENGINYERIA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Gràfics!$AC$488:$AE$488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Gràfics!$AC$489:$AE$489</c:f>
              <c:numCache>
                <c:formatCode>###0.00</c:formatCode>
                <c:ptCount val="3"/>
                <c:pt idx="0">
                  <c:v>-1.153846153846154</c:v>
                </c:pt>
                <c:pt idx="1">
                  <c:v>-1.2307692307692308</c:v>
                </c:pt>
                <c:pt idx="2" formatCode="####.00">
                  <c:v>-0.92307692307692324</c:v>
                </c:pt>
              </c:numCache>
            </c:numRef>
          </c:val>
        </c:ser>
        <c:ser>
          <c:idx val="1"/>
          <c:order val="1"/>
          <c:tx>
            <c:strRef>
              <c:f>Gràfics!$Q$490</c:f>
              <c:strCache>
                <c:ptCount val="1"/>
                <c:pt idx="0">
                  <c:v>ENGINYERIA TÈCNICA DE MINES, ESPECIALITAT EN EXPLOTACIÓ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Gràfics!$AC$488:$AE$488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Gràfics!$AC$490:$AE$490</c:f>
              <c:numCache>
                <c:formatCode>###0.00</c:formatCode>
                <c:ptCount val="3"/>
                <c:pt idx="0">
                  <c:v>-1.9166666666666663</c:v>
                </c:pt>
                <c:pt idx="1">
                  <c:v>-1.3333333333333333</c:v>
                </c:pt>
                <c:pt idx="2">
                  <c:v>-1.8333333333333333</c:v>
                </c:pt>
              </c:numCache>
            </c:numRef>
          </c:val>
        </c:ser>
        <c:ser>
          <c:idx val="2"/>
          <c:order val="2"/>
          <c:tx>
            <c:strRef>
              <c:f>Gràfics!$Q$491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Gràfics!$AC$488:$AE$488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Gràfics!$AC$491:$AE$491</c:f>
              <c:numCache>
                <c:formatCode>###0.00</c:formatCode>
                <c:ptCount val="3"/>
                <c:pt idx="0">
                  <c:v>-2.25</c:v>
                </c:pt>
                <c:pt idx="1">
                  <c:v>-1.5</c:v>
                </c:pt>
                <c:pt idx="2">
                  <c:v>-1.75</c:v>
                </c:pt>
              </c:numCache>
            </c:numRef>
          </c:val>
        </c:ser>
        <c:ser>
          <c:idx val="3"/>
          <c:order val="3"/>
          <c:tx>
            <c:strRef>
              <c:f>Gràfics!$Q$492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Gràfics!$AC$488:$AE$488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Gràfics!$AC$492:$AE$492</c:f>
              <c:numCache>
                <c:formatCode>###0.00</c:formatCode>
                <c:ptCount val="3"/>
                <c:pt idx="0" formatCode="####.00">
                  <c:v>-0.11111111111111116</c:v>
                </c:pt>
                <c:pt idx="1">
                  <c:v>-1</c:v>
                </c:pt>
                <c:pt idx="2" formatCode="####.00">
                  <c:v>0.22222222222222221</c:v>
                </c:pt>
              </c:numCache>
            </c:numRef>
          </c:val>
        </c:ser>
        <c:ser>
          <c:idx val="4"/>
          <c:order val="4"/>
          <c:tx>
            <c:strRef>
              <c:f>Gràfics!$Q$493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Gràfics!$AC$488:$AE$488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Gràfics!$AC$493:$AE$493</c:f>
              <c:numCache>
                <c:formatCode>###0.00</c:formatCode>
                <c:ptCount val="3"/>
                <c:pt idx="0">
                  <c:v>-1.4333333333333336</c:v>
                </c:pt>
                <c:pt idx="1">
                  <c:v>-1.4666666666666668</c:v>
                </c:pt>
                <c:pt idx="2" formatCode="####.00">
                  <c:v>-0.73333333333333339</c:v>
                </c:pt>
              </c:numCache>
            </c:numRef>
          </c:val>
        </c:ser>
        <c:ser>
          <c:idx val="5"/>
          <c:order val="5"/>
          <c:tx>
            <c:strRef>
              <c:f>Gràfics!$Q$494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Gràfics!$AC$488:$AE$488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Gràfics!$AC$494:$AE$494</c:f>
              <c:numCache>
                <c:formatCode>####.00</c:formatCode>
                <c:ptCount val="3"/>
                <c:pt idx="0" formatCode="###0.00">
                  <c:v>-1.0909090909090911</c:v>
                </c:pt>
                <c:pt idx="1">
                  <c:v>-0.36363636363636354</c:v>
                </c:pt>
                <c:pt idx="2">
                  <c:v>-9.0909090909090898E-2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60640"/>
        <c:axId val="142162176"/>
      </c:barChart>
      <c:catAx>
        <c:axId val="142160640"/>
        <c:scaling>
          <c:orientation val="minMax"/>
        </c:scaling>
        <c:delete val="0"/>
        <c:axPos val="l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42162176"/>
        <c:crosses val="autoZero"/>
        <c:auto val="1"/>
        <c:lblAlgn val="ctr"/>
        <c:lblOffset val="100"/>
        <c:noMultiLvlLbl val="0"/>
      </c:catAx>
      <c:valAx>
        <c:axId val="142162176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4216064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Gràfics!$Q$603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Gràfics!$P$604:$P$609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Gràfics!$Q$604:$Q$609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0.75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Gràfics!$R$603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Gràfics!$P$604:$P$609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Gràfics!$R$604:$R$609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197120"/>
        <c:axId val="142198656"/>
        <c:axId val="0"/>
      </c:bar3DChart>
      <c:catAx>
        <c:axId val="14219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2198656"/>
        <c:crosses val="autoZero"/>
        <c:auto val="1"/>
        <c:lblAlgn val="ctr"/>
        <c:lblOffset val="100"/>
        <c:noMultiLvlLbl val="0"/>
      </c:catAx>
      <c:valAx>
        <c:axId val="1421986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21971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Gràfics!$P$620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Gràfics!$O$621:$O$626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Gràfics!$P$621:$P$626</c:f>
              <c:numCache>
                <c:formatCode>###0.0%</c:formatCode>
                <c:ptCount val="6"/>
                <c:pt idx="0">
                  <c:v>0.66666666666666674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0.66666666666666674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Gràfics!$Q$620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Gràfics!$O$621:$O$626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Gràfics!$Q$621:$Q$626</c:f>
              <c:numCache>
                <c:formatCode>###0.0%</c:formatCode>
                <c:ptCount val="6"/>
                <c:pt idx="0">
                  <c:v>0</c:v>
                </c:pt>
                <c:pt idx="1">
                  <c:v>0.16666666666666669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Gràfics!$R$620</c:f>
              <c:strCache>
                <c:ptCount val="1"/>
                <c:pt idx="0">
                  <c:v>Entre un i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Gràfics!$O$621:$O$626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Gràfics!$R$621:$R$626</c:f>
              <c:numCache>
                <c:formatCode>###0.0%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1</c:v>
                </c:pt>
                <c:pt idx="4">
                  <c:v>0.33333333333333337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Gràfics!$S$620</c:f>
              <c:strCache>
                <c:ptCount val="1"/>
                <c:pt idx="0">
                  <c:v>Més de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Gràfics!$O$621:$O$626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Gràfics!$S$621:$S$626</c:f>
              <c:numCache>
                <c:formatCode>###0.0%</c:formatCode>
                <c:ptCount val="6"/>
                <c:pt idx="0">
                  <c:v>0.33333333333333337</c:v>
                </c:pt>
                <c:pt idx="1">
                  <c:v>0.33333333333333337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260096"/>
        <c:axId val="142261632"/>
        <c:axId val="0"/>
      </c:bar3DChart>
      <c:catAx>
        <c:axId val="14226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2261632"/>
        <c:crosses val="autoZero"/>
        <c:auto val="1"/>
        <c:lblAlgn val="ctr"/>
        <c:lblOffset val="100"/>
        <c:noMultiLvlLbl val="0"/>
      </c:catAx>
      <c:valAx>
        <c:axId val="142261632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42260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Gràfics!$P$647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Gràfics!$O$648:$O$653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Gràfics!$P$648:$P$653</c:f>
              <c:numCache>
                <c:formatCode>###0.0%</c:formatCode>
                <c:ptCount val="6"/>
                <c:pt idx="0">
                  <c:v>0.33333333333333337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0.66666666666666674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Gràfics!$Q$647</c:f>
              <c:strCache>
                <c:ptCount val="1"/>
                <c:pt idx="0">
                  <c:v>1 a 3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Gràfics!$O$648:$O$653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Gràfics!$Q$648:$Q$653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0.33333333333333337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Gràfics!$R$647</c:f>
              <c:strCache>
                <c:ptCount val="1"/>
                <c:pt idx="0">
                  <c:v>De 4 a 5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Gràfics!$O$648:$O$653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Gràfics!$R$648:$R$653</c:f>
              <c:numCache>
                <c:formatCode>###0.0%</c:formatCode>
                <c:ptCount val="6"/>
                <c:pt idx="0">
                  <c:v>0.66666666666666674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Gràfics!$S$647</c:f>
              <c:strCache>
                <c:ptCount val="1"/>
                <c:pt idx="0">
                  <c:v>Més de 6</c:v>
                </c:pt>
              </c:strCache>
            </c:strRef>
          </c:tx>
          <c:invertIfNegative val="0"/>
          <c:cat>
            <c:strRef>
              <c:f>Gràfics!$O$648:$O$653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Gràfics!$S$648:$S$653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482240"/>
        <c:axId val="143500416"/>
        <c:axId val="0"/>
      </c:bar3DChart>
      <c:catAx>
        <c:axId val="143482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43500416"/>
        <c:crosses val="autoZero"/>
        <c:auto val="1"/>
        <c:lblAlgn val="ctr"/>
        <c:lblOffset val="100"/>
        <c:noMultiLvlLbl val="0"/>
      </c:catAx>
      <c:valAx>
        <c:axId val="143500416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434822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Gràfics!$P$667</c:f>
              <c:strCache>
                <c:ptCount val="1"/>
                <c:pt idx="0">
                  <c:v>Contactes personals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Gràfics!$O$668:$O$673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Gràfics!$P$668:$P$673</c:f>
              <c:numCache>
                <c:formatCode>###0.0%</c:formatCode>
                <c:ptCount val="6"/>
                <c:pt idx="0">
                  <c:v>0.15384615384615385</c:v>
                </c:pt>
                <c:pt idx="1">
                  <c:v>0.30769230769230771</c:v>
                </c:pt>
                <c:pt idx="2">
                  <c:v>0.25</c:v>
                </c:pt>
                <c:pt idx="3">
                  <c:v>0</c:v>
                </c:pt>
                <c:pt idx="4">
                  <c:v>6.8965517241379309E-2</c:v>
                </c:pt>
                <c:pt idx="5">
                  <c:v>9.0909090909090912E-2</c:v>
                </c:pt>
              </c:numCache>
            </c:numRef>
          </c:val>
        </c:ser>
        <c:ser>
          <c:idx val="1"/>
          <c:order val="1"/>
          <c:tx>
            <c:strRef>
              <c:f>Gràfics!$Q$667</c:f>
              <c:strCache>
                <c:ptCount val="1"/>
                <c:pt idx="0">
                  <c:v>Iniciativa personal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Gràfics!$O$668:$O$673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Gràfics!$Q$668:$Q$673</c:f>
              <c:numCache>
                <c:formatCode>###0.0%</c:formatCode>
                <c:ptCount val="6"/>
                <c:pt idx="0">
                  <c:v>8.3333333333333343E-2</c:v>
                </c:pt>
                <c:pt idx="1">
                  <c:v>0.35714285714285715</c:v>
                </c:pt>
                <c:pt idx="2">
                  <c:v>0</c:v>
                </c:pt>
                <c:pt idx="3">
                  <c:v>0.1</c:v>
                </c:pt>
                <c:pt idx="4">
                  <c:v>3.5714285714285719E-2</c:v>
                </c:pt>
                <c:pt idx="5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Gràfics!$R$667</c:f>
              <c:strCache>
                <c:ptCount val="1"/>
                <c:pt idx="0">
                  <c:v>Anuncis a la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Gràfics!$O$668:$O$673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Gràfics!$R$668:$R$673</c:f>
              <c:numCache>
                <c:formatCode>###0.0%</c:formatCode>
                <c:ptCount val="6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3.5714285714285719E-2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Gràfics!$S$667</c:f>
              <c:strCache>
                <c:ptCount val="1"/>
                <c:pt idx="0">
                  <c:v>Oposició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Gràfics!$O$668:$O$673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Gràfics!$S$668:$S$673</c:f>
              <c:numCache>
                <c:formatCode>###0.0%</c:formatCode>
                <c:ptCount val="6"/>
                <c:pt idx="0">
                  <c:v>0</c:v>
                </c:pt>
                <c:pt idx="1">
                  <c:v>0.18181818181818182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Gràfics!$T$667</c:f>
              <c:strCache>
                <c:ptCount val="1"/>
                <c:pt idx="0">
                  <c:v>Servei Català de Col·locació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Gràfics!$O$668:$O$673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Gràfics!$T$668:$T$673</c:f>
              <c:numCache>
                <c:formatCode>###0.0%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3.5714285714285719E-2</c:v>
                </c:pt>
                <c:pt idx="5">
                  <c:v>9.0909090909090912E-2</c:v>
                </c:pt>
              </c:numCache>
            </c:numRef>
          </c:val>
        </c:ser>
        <c:ser>
          <c:idx val="5"/>
          <c:order val="5"/>
          <c:tx>
            <c:strRef>
              <c:f>Gràfics!$U$667</c:f>
              <c:strCache>
                <c:ptCount val="1"/>
                <c:pt idx="0">
                  <c:v>Serveis de la borsa de les 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Gràfics!$O$668:$O$673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Gràfics!$U$668:$U$673</c:f>
              <c:numCache>
                <c:formatCode>###0.0%</c:formatCode>
                <c:ptCount val="6"/>
                <c:pt idx="0">
                  <c:v>0</c:v>
                </c:pt>
                <c:pt idx="1">
                  <c:v>0.30769230769230771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Gràfics!$V$667</c:f>
              <c:strCache>
                <c:ptCount val="1"/>
                <c:pt idx="0">
                  <c:v>Convenis de cooperació educativa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1.1288888888888888E-2"/>
                  <c:y val="2.7136752136752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Gràfics!$O$668:$O$673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Gràfics!$V$668:$V$673</c:f>
              <c:numCache>
                <c:formatCode>###0.0%</c:formatCode>
                <c:ptCount val="6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Gràfics!$W$667</c:f>
              <c:strCache>
                <c:ptCount val="1"/>
                <c:pt idx="0">
                  <c:v>Col·legi o associació professional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8.4666666666666675E-3"/>
                  <c:y val="1.6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Gràfics!$O$668:$O$673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Gràfics!$W$668:$W$673</c:f>
              <c:numCache>
                <c:formatCode>###0.0%</c:formatCode>
                <c:ptCount val="6"/>
                <c:pt idx="0">
                  <c:v>0</c:v>
                </c:pt>
                <c:pt idx="1">
                  <c:v>0.30769230769230771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Gràfics!$X$667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Gràfics!$O$668:$O$673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Gràfics!$X$668:$X$673</c:f>
              <c:numCache>
                <c:formatCode>###0.0%</c:formatCode>
                <c:ptCount val="6"/>
                <c:pt idx="0">
                  <c:v>0.21428571428571427</c:v>
                </c:pt>
                <c:pt idx="1">
                  <c:v>0.4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9.0909090909090912E-2</c:v>
                </c:pt>
              </c:numCache>
            </c:numRef>
          </c:val>
        </c:ser>
        <c:ser>
          <c:idx val="9"/>
          <c:order val="9"/>
          <c:tx>
            <c:strRef>
              <c:f>Gràfics!$Y$667</c:f>
              <c:strCache>
                <c:ptCount val="1"/>
                <c:pt idx="0">
                  <c:v>Bolsas institucionales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9.877777777777777E-3"/>
                  <c:y val="-5.427350427350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Gràfics!$O$668:$O$673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Gràfics!$Y$668:$Y$673</c:f>
              <c:numCache>
                <c:formatCode>###0.0%</c:formatCode>
                <c:ptCount val="6"/>
                <c:pt idx="0">
                  <c:v>0</c:v>
                </c:pt>
                <c:pt idx="1">
                  <c:v>0.30769230769230771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675776"/>
        <c:axId val="143677312"/>
        <c:axId val="0"/>
      </c:bar3DChart>
      <c:catAx>
        <c:axId val="143675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3677312"/>
        <c:crosses val="autoZero"/>
        <c:auto val="1"/>
        <c:lblAlgn val="ctr"/>
        <c:lblOffset val="100"/>
        <c:noMultiLvlLbl val="0"/>
      </c:catAx>
      <c:valAx>
        <c:axId val="143677312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43675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Gràfics!$N$697</c:f>
              <c:strCache>
                <c:ptCount val="1"/>
                <c:pt idx="0">
                  <c:v>Continuar estudis/oposicions</c:v>
                </c:pt>
              </c:strCache>
            </c:strRef>
          </c:tx>
          <c:invertIfNegative val="0"/>
          <c:cat>
            <c:strRef>
              <c:f>Gràfics!$M$698</c:f>
              <c:strCache>
                <c:ptCount val="1"/>
                <c:pt idx="0">
                  <c:v>ENGINYERIA TÈCNICA INDUSTRIAL, ESPECIALITAT EN MECÀNICA</c:v>
                </c:pt>
              </c:strCache>
            </c:strRef>
          </c:cat>
          <c:val>
            <c:numRef>
              <c:f>Gràfics!$N$698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Gràfics!$O$697</c:f>
              <c:strCache>
                <c:ptCount val="1"/>
                <c:pt idx="0">
                  <c:v>Maternitat/llar</c:v>
                </c:pt>
              </c:strCache>
            </c:strRef>
          </c:tx>
          <c:invertIfNegative val="0"/>
          <c:cat>
            <c:strRef>
              <c:f>Gràfics!$M$698</c:f>
              <c:strCache>
                <c:ptCount val="1"/>
                <c:pt idx="0">
                  <c:v>ENGINYERIA TÈCNICA INDUSTRIAL, ESPECIALITAT EN MECÀNICA</c:v>
                </c:pt>
              </c:strCache>
            </c:strRef>
          </c:cat>
          <c:val>
            <c:numRef>
              <c:f>Gràfics!$O$698</c:f>
              <c:numCache>
                <c:formatCode>###0.0%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Gràfics!$P$697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Gràfics!$M$698</c:f>
              <c:strCache>
                <c:ptCount val="1"/>
                <c:pt idx="0">
                  <c:v>ENGINYERIA TÈCNICA INDUSTRIAL, ESPECIALITAT EN MECÀNICA</c:v>
                </c:pt>
              </c:strCache>
            </c:strRef>
          </c:cat>
          <c:val>
            <c:numRef>
              <c:f>Gràfics!$P$698</c:f>
              <c:numCache>
                <c:formatCode>###0.0%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56672"/>
        <c:axId val="143770752"/>
      </c:barChart>
      <c:catAx>
        <c:axId val="14375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770752"/>
        <c:crosses val="autoZero"/>
        <c:auto val="1"/>
        <c:lblAlgn val="ctr"/>
        <c:lblOffset val="100"/>
        <c:noMultiLvlLbl val="0"/>
      </c:catAx>
      <c:valAx>
        <c:axId val="14377075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437566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Gràfics!$P$721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Gràfics!$O$722:$O$727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Gràfics!$P$722:$P$727</c:f>
              <c:numCache>
                <c:formatCode>###0.0%</c:formatCode>
                <c:ptCount val="6"/>
                <c:pt idx="0">
                  <c:v>0.5</c:v>
                </c:pt>
                <c:pt idx="1">
                  <c:v>0.53333333333333333</c:v>
                </c:pt>
                <c:pt idx="2">
                  <c:v>0.75</c:v>
                </c:pt>
                <c:pt idx="3">
                  <c:v>0.9</c:v>
                </c:pt>
                <c:pt idx="4">
                  <c:v>0.53333333333333333</c:v>
                </c:pt>
                <c:pt idx="5">
                  <c:v>0.63636363636363635</c:v>
                </c:pt>
              </c:numCache>
            </c:numRef>
          </c:val>
        </c:ser>
        <c:ser>
          <c:idx val="1"/>
          <c:order val="1"/>
          <c:tx>
            <c:strRef>
              <c:f>Gràfics!$Q$721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layout>
                <c:manualLayout>
                  <c:x val="1.94027777777777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Gràfics!$O$722:$O$727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Gràfics!$Q$722:$Q$727</c:f>
              <c:numCache>
                <c:formatCode>###0.0%</c:formatCode>
                <c:ptCount val="6"/>
                <c:pt idx="0">
                  <c:v>0.6428571428571429</c:v>
                </c:pt>
                <c:pt idx="1">
                  <c:v>0.73333333333333328</c:v>
                </c:pt>
                <c:pt idx="2">
                  <c:v>1</c:v>
                </c:pt>
                <c:pt idx="3">
                  <c:v>0.8</c:v>
                </c:pt>
                <c:pt idx="4">
                  <c:v>0.86206896551724144</c:v>
                </c:pt>
                <c:pt idx="5">
                  <c:v>0.63636363636363635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809152"/>
        <c:axId val="143835520"/>
        <c:axId val="0"/>
      </c:bar3DChart>
      <c:catAx>
        <c:axId val="143809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43835520"/>
        <c:crosses val="autoZero"/>
        <c:auto val="1"/>
        <c:lblAlgn val="ctr"/>
        <c:lblOffset val="100"/>
        <c:noMultiLvlLbl val="0"/>
      </c:catAx>
      <c:valAx>
        <c:axId val="143835520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438091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Gràfics!$O$745</c:f>
              <c:strCache>
                <c:ptCount val="1"/>
                <c:pt idx="0">
                  <c:v>ENGINYERIA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Gràfics!$P$743:$W$744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Gràfics!$P$745:$W$745</c:f>
              <c:numCache>
                <c:formatCode>###0.0%</c:formatCode>
                <c:ptCount val="8"/>
                <c:pt idx="0">
                  <c:v>7.1428571428571438E-2</c:v>
                </c:pt>
                <c:pt idx="1">
                  <c:v>0</c:v>
                </c:pt>
                <c:pt idx="2">
                  <c:v>7.1428571428571438E-2</c:v>
                </c:pt>
                <c:pt idx="3">
                  <c:v>0.7142857142857143</c:v>
                </c:pt>
                <c:pt idx="4">
                  <c:v>7.1428571428571438E-2</c:v>
                </c:pt>
                <c:pt idx="5">
                  <c:v>7.1428571428571438E-2</c:v>
                </c:pt>
                <c:pt idx="6">
                  <c:v>0.69230769230769229</c:v>
                </c:pt>
                <c:pt idx="7">
                  <c:v>0.30769230769230771</c:v>
                </c:pt>
              </c:numCache>
            </c:numRef>
          </c:val>
        </c:ser>
        <c:ser>
          <c:idx val="1"/>
          <c:order val="1"/>
          <c:tx>
            <c:strRef>
              <c:f>Gràfics!$O$746</c:f>
              <c:strCache>
                <c:ptCount val="1"/>
                <c:pt idx="0">
                  <c:v>ENGINYERIA TÈCNICA DE MINES, ESPECIALITAT EN EXPLOTACIÓ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Gràfics!$P$743:$W$744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Gràfics!$P$746:$W$746</c:f>
              <c:numCache>
                <c:formatCode>###0.0%</c:formatCode>
                <c:ptCount val="8"/>
                <c:pt idx="0">
                  <c:v>0.4</c:v>
                </c:pt>
                <c:pt idx="1">
                  <c:v>0</c:v>
                </c:pt>
                <c:pt idx="2">
                  <c:v>0.26666666666666666</c:v>
                </c:pt>
                <c:pt idx="3">
                  <c:v>0.33333333333333337</c:v>
                </c:pt>
                <c:pt idx="4">
                  <c:v>0</c:v>
                </c:pt>
                <c:pt idx="5">
                  <c:v>0</c:v>
                </c:pt>
                <c:pt idx="6">
                  <c:v>0.66666666666666674</c:v>
                </c:pt>
                <c:pt idx="7">
                  <c:v>0.33333333333333337</c:v>
                </c:pt>
              </c:numCache>
            </c:numRef>
          </c:val>
        </c:ser>
        <c:ser>
          <c:idx val="2"/>
          <c:order val="2"/>
          <c:tx>
            <c:strRef>
              <c:f>Gràfics!$O$747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5.64444444444444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Gràfics!$P$743:$W$744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Gràfics!$P$747:$W$747</c:f>
              <c:numCache>
                <c:formatCode>###0.0%</c:formatCode>
                <c:ptCount val="8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0.25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Gràfics!$O$748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55222222222222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Gràfics!$P$743:$W$744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Gràfics!$P$748:$W$748</c:f>
              <c:numCache>
                <c:formatCode>###0.0%</c:formatCode>
                <c:ptCount val="8"/>
                <c:pt idx="0">
                  <c:v>0.5</c:v>
                </c:pt>
                <c:pt idx="1">
                  <c:v>0.1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Gràfics!$O$749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Gràfics!$P$743:$W$744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Gràfics!$P$749:$W$749</c:f>
              <c:numCache>
                <c:formatCode>###0.0%</c:formatCode>
                <c:ptCount val="8"/>
                <c:pt idx="0">
                  <c:v>0.4</c:v>
                </c:pt>
                <c:pt idx="1">
                  <c:v>0.13333333333333333</c:v>
                </c:pt>
                <c:pt idx="2">
                  <c:v>0.1</c:v>
                </c:pt>
                <c:pt idx="3">
                  <c:v>0.3</c:v>
                </c:pt>
                <c:pt idx="4">
                  <c:v>0</c:v>
                </c:pt>
                <c:pt idx="5">
                  <c:v>6.6666666666666666E-2</c:v>
                </c:pt>
                <c:pt idx="6">
                  <c:v>0.83333333333333326</c:v>
                </c:pt>
                <c:pt idx="7">
                  <c:v>0.16666666666666669</c:v>
                </c:pt>
              </c:numCache>
            </c:numRef>
          </c:val>
        </c:ser>
        <c:ser>
          <c:idx val="5"/>
          <c:order val="5"/>
          <c:tx>
            <c:strRef>
              <c:f>Gràfics!$O$750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5.6444444444444441E-3"/>
                  <c:y val="1.0854700854700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Gràfics!$P$743:$W$744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No</c:v>
                  </c:pt>
                  <c:pt idx="7">
                    <c:v>Sí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Gràfics!$P$750:$W$750</c:f>
              <c:numCache>
                <c:formatCode>###0.0%</c:formatCode>
                <c:ptCount val="8"/>
                <c:pt idx="0">
                  <c:v>0.18181818181818182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0.54545454545454541</c:v>
                </c:pt>
                <c:pt idx="4">
                  <c:v>0</c:v>
                </c:pt>
                <c:pt idx="5">
                  <c:v>0</c:v>
                </c:pt>
                <c:pt idx="6">
                  <c:v>0.66666666666666674</c:v>
                </c:pt>
                <c:pt idx="7">
                  <c:v>0.33333333333333337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899264"/>
        <c:axId val="144720256"/>
        <c:axId val="0"/>
      </c:bar3DChart>
      <c:catAx>
        <c:axId val="14389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4720256"/>
        <c:crosses val="autoZero"/>
        <c:auto val="1"/>
        <c:lblAlgn val="ctr"/>
        <c:lblOffset val="100"/>
        <c:noMultiLvlLbl val="0"/>
      </c:catAx>
      <c:valAx>
        <c:axId val="144720256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438992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Gràfics!$P$773</c:f>
              <c:strCache>
                <c:ptCount val="1"/>
                <c:pt idx="0">
                  <c:v>ENGINYERIA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Gràfics!$Q$771:$T$772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Gràfics!$Q$773:$T$773</c:f>
              <c:numCache>
                <c:formatCode>###0.0%</c:formatCode>
                <c:ptCount val="4"/>
                <c:pt idx="0">
                  <c:v>0.6428571428571429</c:v>
                </c:pt>
                <c:pt idx="1">
                  <c:v>7.1428571428571438E-2</c:v>
                </c:pt>
                <c:pt idx="2">
                  <c:v>0.14285714285714288</c:v>
                </c:pt>
                <c:pt idx="3">
                  <c:v>0.14285714285714288</c:v>
                </c:pt>
              </c:numCache>
            </c:numRef>
          </c:val>
        </c:ser>
        <c:ser>
          <c:idx val="1"/>
          <c:order val="1"/>
          <c:tx>
            <c:strRef>
              <c:f>Gràfics!$P$774</c:f>
              <c:strCache>
                <c:ptCount val="1"/>
                <c:pt idx="0">
                  <c:v>ENGINYERIA TÈCNICA DE MINES, ESPECIALITAT EN EXPLOTACIÓ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Gràfics!$Q$771:$T$772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Gràfics!$Q$774:$T$774</c:f>
              <c:numCache>
                <c:formatCode>###0.0%</c:formatCode>
                <c:ptCount val="4"/>
                <c:pt idx="0">
                  <c:v>0.66666666666666674</c:v>
                </c:pt>
                <c:pt idx="1">
                  <c:v>6.6666666666666666E-2</c:v>
                </c:pt>
                <c:pt idx="2">
                  <c:v>6.6666666666666666E-2</c:v>
                </c:pt>
                <c:pt idx="3">
                  <c:v>0.2</c:v>
                </c:pt>
              </c:numCache>
            </c:numRef>
          </c:val>
        </c:ser>
        <c:ser>
          <c:idx val="2"/>
          <c:order val="2"/>
          <c:tx>
            <c:strRef>
              <c:f>Gràfics!$P$775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Gràfics!$Q$771:$T$772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Gràfics!$Q$775:$T$775</c:f>
              <c:numCache>
                <c:formatCode>###0.0%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Gràfics!$P$776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8.46666666666666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Gràfics!$Q$771:$T$772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Gràfics!$Q$776:$T$776</c:f>
              <c:numCache>
                <c:formatCode>###0.0%</c:formatCode>
                <c:ptCount val="4"/>
                <c:pt idx="0">
                  <c:v>0.5</c:v>
                </c:pt>
                <c:pt idx="1">
                  <c:v>0.2</c:v>
                </c:pt>
                <c:pt idx="2">
                  <c:v>0.3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Gràfics!$P$777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Gràfics!$Q$771:$T$772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Gràfics!$Q$777:$T$777</c:f>
              <c:numCache>
                <c:formatCode>###0.0%</c:formatCode>
                <c:ptCount val="4"/>
                <c:pt idx="0">
                  <c:v>0.73333333333333328</c:v>
                </c:pt>
                <c:pt idx="1">
                  <c:v>0.13333333333333333</c:v>
                </c:pt>
                <c:pt idx="2">
                  <c:v>6.6666666666666666E-2</c:v>
                </c:pt>
                <c:pt idx="3">
                  <c:v>6.6666666666666666E-2</c:v>
                </c:pt>
              </c:numCache>
            </c:numRef>
          </c:val>
        </c:ser>
        <c:ser>
          <c:idx val="5"/>
          <c:order val="5"/>
          <c:tx>
            <c:strRef>
              <c:f>Gràfics!$P$778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Gràfics!$Q$771:$T$772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Gràfics!$Q$778:$T$778</c:f>
              <c:numCache>
                <c:formatCode>###0.0%</c:formatCode>
                <c:ptCount val="4"/>
                <c:pt idx="0">
                  <c:v>0.81818181818181812</c:v>
                </c:pt>
                <c:pt idx="1">
                  <c:v>9.0909090909090912E-2</c:v>
                </c:pt>
                <c:pt idx="2">
                  <c:v>9.0909090909090912E-2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125248"/>
        <c:axId val="155126784"/>
        <c:axId val="0"/>
      </c:bar3DChart>
      <c:catAx>
        <c:axId val="15512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5126784"/>
        <c:crosses val="autoZero"/>
        <c:auto val="1"/>
        <c:lblAlgn val="ctr"/>
        <c:lblOffset val="100"/>
        <c:noMultiLvlLbl val="0"/>
      </c:catAx>
      <c:valAx>
        <c:axId val="15512678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512524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Gràfics!$O$803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Gràfics!$N$804:$N$809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Gràfics!$O$804:$O$809</c:f>
              <c:numCache>
                <c:formatCode>###0.0%</c:formatCode>
                <c:ptCount val="6"/>
                <c:pt idx="0">
                  <c:v>0.42857142857142855</c:v>
                </c:pt>
                <c:pt idx="1">
                  <c:v>0.6</c:v>
                </c:pt>
                <c:pt idx="2">
                  <c:v>0.33333333333333337</c:v>
                </c:pt>
                <c:pt idx="3">
                  <c:v>0.5</c:v>
                </c:pt>
                <c:pt idx="4">
                  <c:v>0.7931034482758621</c:v>
                </c:pt>
                <c:pt idx="5">
                  <c:v>0.36363636363636365</c:v>
                </c:pt>
              </c:numCache>
            </c:numRef>
          </c:val>
        </c:ser>
        <c:ser>
          <c:idx val="1"/>
          <c:order val="1"/>
          <c:tx>
            <c:strRef>
              <c:f>Gràfics!$P$803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2.11666666666666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Gràfics!$N$804:$N$809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Gràfics!$P$804:$P$809</c:f>
              <c:numCache>
                <c:formatCode>###0.0%</c:formatCode>
                <c:ptCount val="6"/>
                <c:pt idx="0">
                  <c:v>0.57142857142857151</c:v>
                </c:pt>
                <c:pt idx="1">
                  <c:v>0.4</c:v>
                </c:pt>
                <c:pt idx="2">
                  <c:v>0.66666666666666674</c:v>
                </c:pt>
                <c:pt idx="3">
                  <c:v>0.5</c:v>
                </c:pt>
                <c:pt idx="4">
                  <c:v>0.20689655172413793</c:v>
                </c:pt>
                <c:pt idx="5">
                  <c:v>0.63636363636363635</c:v>
                </c:pt>
              </c:numCache>
            </c:numRef>
          </c:val>
        </c:ser>
        <c:ser>
          <c:idx val="2"/>
          <c:order val="2"/>
          <c:tx>
            <c:strRef>
              <c:f>Gràfics!$Q$803</c:f>
              <c:strCache>
                <c:ptCount val="1"/>
                <c:pt idx="0">
                  <c:v>Excel·lent</c:v>
                </c:pt>
              </c:strCache>
            </c:strRef>
          </c:tx>
          <c:invertIfNegative val="0"/>
          <c:cat>
            <c:strRef>
              <c:f>Gràfics!$N$804:$N$809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Gràfics!$Q$804:$Q$809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Gràfics!$R$803</c:f>
              <c:strCache>
                <c:ptCount val="1"/>
                <c:pt idx="0">
                  <c:v>Matrícula d’honor</c:v>
                </c:pt>
              </c:strCache>
            </c:strRef>
          </c:tx>
          <c:invertIfNegative val="0"/>
          <c:cat>
            <c:strRef>
              <c:f>Gràfics!$N$804:$N$809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Gràfics!$R$804:$R$809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158784"/>
        <c:axId val="155172864"/>
        <c:axId val="0"/>
      </c:bar3DChart>
      <c:catAx>
        <c:axId val="155158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55172864"/>
        <c:crosses val="autoZero"/>
        <c:auto val="1"/>
        <c:lblAlgn val="ctr"/>
        <c:lblOffset val="100"/>
        <c:noMultiLvlLbl val="0"/>
      </c:catAx>
      <c:valAx>
        <c:axId val="15517286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551587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u="sng" baseline="0">
                <a:effectLst/>
              </a:rPr>
              <a:t>Satisfacció UPC/Titulació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3110886072584646"/>
          <c:y val="2.20158103566185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Resum!$AA$50:$AA$52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4.6701684349566884E-3"/>
                  <c:y val="3.33854795245796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052526524350331E-3"/>
                  <c:y val="6.677095904916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350842174783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255117695599157E-3"/>
                  <c:y val="6.52988434165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0052526524351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Resum!$Z$53:$Z$58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Resum!$AA$53:$AA$58</c:f>
              <c:numCache>
                <c:formatCode>###0.0%</c:formatCode>
                <c:ptCount val="6"/>
                <c:pt idx="0">
                  <c:v>0.5</c:v>
                </c:pt>
                <c:pt idx="1">
                  <c:v>0.53300000000000003</c:v>
                </c:pt>
                <c:pt idx="2">
                  <c:v>0.75</c:v>
                </c:pt>
                <c:pt idx="3">
                  <c:v>0.9</c:v>
                </c:pt>
                <c:pt idx="4">
                  <c:v>0.53300000000000003</c:v>
                </c:pt>
                <c:pt idx="5">
                  <c:v>0.63600000000000001</c:v>
                </c:pt>
              </c:numCache>
            </c:numRef>
          </c:val>
        </c:ser>
        <c:ser>
          <c:idx val="1"/>
          <c:order val="1"/>
          <c:tx>
            <c:strRef>
              <c:f>Resum!$AB$50:$AB$52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2.3998046619312873E-3"/>
                  <c:y val="-2.6287779159333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052526524349906E-3"/>
                  <c:y val="3.3385479524580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0052526524350331E-3"/>
                  <c:y val="3.3385479524580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065933416818279E-2"/>
                  <c:y val="-2.992855673027142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8754577889091038E-2"/>
                  <c:y val="6.529942356548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Resum!$Z$53:$Z$58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Resum!$AB$53:$AB$58</c:f>
              <c:numCache>
                <c:formatCode>###0.0%</c:formatCode>
                <c:ptCount val="6"/>
                <c:pt idx="0">
                  <c:v>0.64300000000000002</c:v>
                </c:pt>
                <c:pt idx="1">
                  <c:v>0.73299999999999998</c:v>
                </c:pt>
                <c:pt idx="2">
                  <c:v>1</c:v>
                </c:pt>
                <c:pt idx="3">
                  <c:v>0.8</c:v>
                </c:pt>
                <c:pt idx="4">
                  <c:v>0.86199999999999999</c:v>
                </c:pt>
                <c:pt idx="5">
                  <c:v>0.63600000000000001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92000"/>
        <c:axId val="112593536"/>
      </c:barChart>
      <c:catAx>
        <c:axId val="112592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 i="0"/>
            </a:pPr>
            <a:endParaRPr lang="ca-ES"/>
          </a:p>
        </c:txPr>
        <c:crossAx val="112593536"/>
        <c:crosses val="autoZero"/>
        <c:auto val="1"/>
        <c:lblAlgn val="ctr"/>
        <c:lblOffset val="100"/>
        <c:noMultiLvlLbl val="0"/>
      </c:catAx>
      <c:valAx>
        <c:axId val="112593536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125920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632220190719381"/>
          <c:y val="0.10192586898854353"/>
          <c:w val="0.56735559618561238"/>
          <c:h val="6.0370673458727792E-2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Gràfics!$O$823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Gràfics!$N$824:$N$829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Gràfics!$O$824:$O$829</c:f>
              <c:numCache>
                <c:formatCode>###0.0%</c:formatCode>
                <c:ptCount val="6"/>
                <c:pt idx="0">
                  <c:v>0.21428571428571427</c:v>
                </c:pt>
                <c:pt idx="1">
                  <c:v>0.53333333333333333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0.54545454545454541</c:v>
                </c:pt>
              </c:numCache>
            </c:numRef>
          </c:val>
        </c:ser>
        <c:ser>
          <c:idx val="1"/>
          <c:order val="1"/>
          <c:tx>
            <c:strRef>
              <c:f>Gràfics!$P$823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Gràfics!$N$824:$N$829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Gràfics!$P$824:$P$829</c:f>
              <c:numCache>
                <c:formatCode>###0.0%</c:formatCode>
                <c:ptCount val="6"/>
                <c:pt idx="0">
                  <c:v>0.14285714285714288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0.13636363636363635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Gràfics!$Q$823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Gràfics!$N$824:$N$829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Gràfics!$Q$824:$Q$829</c:f>
              <c:numCache>
                <c:formatCode>###0.0%</c:formatCode>
                <c:ptCount val="6"/>
                <c:pt idx="0">
                  <c:v>0.35714285714285715</c:v>
                </c:pt>
                <c:pt idx="1">
                  <c:v>6.6666666666666666E-2</c:v>
                </c:pt>
                <c:pt idx="2">
                  <c:v>0.25</c:v>
                </c:pt>
                <c:pt idx="3">
                  <c:v>0.2</c:v>
                </c:pt>
                <c:pt idx="4">
                  <c:v>0.13636363636363635</c:v>
                </c:pt>
                <c:pt idx="5">
                  <c:v>0.36363636363636365</c:v>
                </c:pt>
              </c:numCache>
            </c:numRef>
          </c:val>
        </c:ser>
        <c:ser>
          <c:idx val="3"/>
          <c:order val="3"/>
          <c:tx>
            <c:strRef>
              <c:f>Gràfics!$R$823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Gràfics!$N$824:$N$829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Gràfics!$R$824:$R$829</c:f>
              <c:numCache>
                <c:formatCode>###0.0%</c:formatCode>
                <c:ptCount val="6"/>
                <c:pt idx="0">
                  <c:v>0.14285714285714288</c:v>
                </c:pt>
                <c:pt idx="1">
                  <c:v>0.13333333333333333</c:v>
                </c:pt>
                <c:pt idx="2">
                  <c:v>0.25</c:v>
                </c:pt>
                <c:pt idx="3">
                  <c:v>0</c:v>
                </c:pt>
                <c:pt idx="4">
                  <c:v>0.18181818181818182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Gràfics!$S$823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Gràfics!$N$824:$N$829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Gràfics!$S$824:$S$829</c:f>
              <c:numCache>
                <c:formatCode>###0.0%</c:formatCode>
                <c:ptCount val="6"/>
                <c:pt idx="0">
                  <c:v>0.14285714285714288</c:v>
                </c:pt>
                <c:pt idx="1">
                  <c:v>0.26666666666666666</c:v>
                </c:pt>
                <c:pt idx="2">
                  <c:v>0</c:v>
                </c:pt>
                <c:pt idx="3">
                  <c:v>0.1</c:v>
                </c:pt>
                <c:pt idx="4">
                  <c:v>4.5454545454545456E-2</c:v>
                </c:pt>
                <c:pt idx="5">
                  <c:v>9.0909090909090912E-2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247744"/>
        <c:axId val="155249280"/>
        <c:axId val="0"/>
      </c:bar3DChart>
      <c:catAx>
        <c:axId val="155247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155249280"/>
        <c:crosses val="autoZero"/>
        <c:auto val="1"/>
        <c:lblAlgn val="ctr"/>
        <c:lblOffset val="100"/>
        <c:noMultiLvlLbl val="0"/>
      </c:catAx>
      <c:valAx>
        <c:axId val="1552492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52477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'Taules comparativa'!$B$17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comparativa'!$C$15:$T$16</c:f>
              <c:multiLvlStrCache>
                <c:ptCount val="18"/>
                <c:lvl>
                  <c:pt idx="0">
                    <c:v>2008*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DE MINES</c:v>
                  </c:pt>
                  <c:pt idx="3">
                    <c:v>ENG. TÈCNICA DE MINES, ESPECIALITAT EN EXPLOTACIÓ DE MINES</c:v>
                  </c:pt>
                  <c:pt idx="6">
                    <c:v>ENG. TÈCNICA DE TELECOMUNICACIÓ, ESPECIALITAT EN SISTEMES ELECTRÒNICS</c:v>
                  </c:pt>
                  <c:pt idx="9">
                    <c:v>ENG. TÈCNICA INDUSTRIAL, ESPECIALITAT EN ELECTRÒNICA INDUSTRIAL</c:v>
                  </c:pt>
                  <c:pt idx="12">
                    <c:v>ENG. TÈCNICA INDUSTRIAL, ESPECIALITAT EN MECÀNICA</c:v>
                  </c:pt>
                  <c:pt idx="15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comparativa'!$C$17:$T$17</c:f>
              <c:numCache>
                <c:formatCode>0.00%</c:formatCode>
                <c:ptCount val="18"/>
                <c:pt idx="1">
                  <c:v>0</c:v>
                </c:pt>
                <c:pt idx="2">
                  <c:v>7.0999999999999994E-2</c:v>
                </c:pt>
                <c:pt idx="3">
                  <c:v>0</c:v>
                </c:pt>
                <c:pt idx="4" formatCode="0.0%">
                  <c:v>0</c:v>
                </c:pt>
                <c:pt idx="5" formatCode="0.0%">
                  <c:v>0.2</c:v>
                </c:pt>
                <c:pt idx="6">
                  <c:v>5.2631578947368418E-2</c:v>
                </c:pt>
                <c:pt idx="7" formatCode="0.0%">
                  <c:v>0</c:v>
                </c:pt>
                <c:pt idx="8" formatCode="0.0%">
                  <c:v>0</c:v>
                </c:pt>
                <c:pt idx="9">
                  <c:v>0</c:v>
                </c:pt>
                <c:pt idx="10" formatCode="0.0%">
                  <c:v>0</c:v>
                </c:pt>
                <c:pt idx="11" formatCode="0.0%">
                  <c:v>0.1</c:v>
                </c:pt>
                <c:pt idx="12">
                  <c:v>0</c:v>
                </c:pt>
                <c:pt idx="13" formatCode="0.0%">
                  <c:v>0</c:v>
                </c:pt>
                <c:pt idx="14" formatCode="0.0%">
                  <c:v>0</c:v>
                </c:pt>
                <c:pt idx="15">
                  <c:v>0</c:v>
                </c:pt>
                <c:pt idx="16" formatCode="0.0%">
                  <c:v>0</c:v>
                </c:pt>
                <c:pt idx="17" formatCode="0.0%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comparativa'!$B$18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delete val="1"/>
            </c:dLbl>
            <c:dLbl>
              <c:idx val="1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comparativa'!$C$15:$T$16</c:f>
              <c:multiLvlStrCache>
                <c:ptCount val="18"/>
                <c:lvl>
                  <c:pt idx="0">
                    <c:v>2008*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DE MINES</c:v>
                  </c:pt>
                  <c:pt idx="3">
                    <c:v>ENG. TÈCNICA DE MINES, ESPECIALITAT EN EXPLOTACIÓ DE MINES</c:v>
                  </c:pt>
                  <c:pt idx="6">
                    <c:v>ENG. TÈCNICA DE TELECOMUNICACIÓ, ESPECIALITAT EN SISTEMES ELECTRÒNICS</c:v>
                  </c:pt>
                  <c:pt idx="9">
                    <c:v>ENG. TÈCNICA INDUSTRIAL, ESPECIALITAT EN ELECTRÒNICA INDUSTRIAL</c:v>
                  </c:pt>
                  <c:pt idx="12">
                    <c:v>ENG. TÈCNICA INDUSTRIAL, ESPECIALITAT EN MECÀNICA</c:v>
                  </c:pt>
                  <c:pt idx="15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comparativa'!$C$18:$T$18</c:f>
              <c:numCache>
                <c:formatCode>0.00%</c:formatCode>
                <c:ptCount val="18"/>
                <c:pt idx="1">
                  <c:v>0</c:v>
                </c:pt>
                <c:pt idx="2">
                  <c:v>0.14299999999999999</c:v>
                </c:pt>
                <c:pt idx="3">
                  <c:v>0.15789473684210525</c:v>
                </c:pt>
                <c:pt idx="4" formatCode="0.0%">
                  <c:v>0.21428571428571427</c:v>
                </c:pt>
                <c:pt idx="5" formatCode="0.0%">
                  <c:v>0.2</c:v>
                </c:pt>
                <c:pt idx="6">
                  <c:v>0.10526315789473684</c:v>
                </c:pt>
                <c:pt idx="7" formatCode="0.0%">
                  <c:v>0.3</c:v>
                </c:pt>
                <c:pt idx="8" formatCode="0.0%">
                  <c:v>0.25</c:v>
                </c:pt>
                <c:pt idx="9">
                  <c:v>0</c:v>
                </c:pt>
                <c:pt idx="10" formatCode="0.0%">
                  <c:v>7.6923076923076927E-2</c:v>
                </c:pt>
                <c:pt idx="11" formatCode="0.0%">
                  <c:v>0</c:v>
                </c:pt>
                <c:pt idx="12">
                  <c:v>8.8235294117647065E-2</c:v>
                </c:pt>
                <c:pt idx="13" formatCode="0.0%">
                  <c:v>0.23529411764705882</c:v>
                </c:pt>
                <c:pt idx="14" formatCode="0.0%">
                  <c:v>0.13300000000000001</c:v>
                </c:pt>
                <c:pt idx="15">
                  <c:v>9.0909090909090912E-2</c:v>
                </c:pt>
                <c:pt idx="16" formatCode="0.0%">
                  <c:v>0.5</c:v>
                </c:pt>
                <c:pt idx="17" formatCode="0.0%">
                  <c:v>9.0999999999999998E-2</c:v>
                </c:pt>
              </c:numCache>
            </c:numRef>
          </c:val>
        </c:ser>
        <c:ser>
          <c:idx val="1"/>
          <c:order val="2"/>
          <c:tx>
            <c:strRef>
              <c:f>'Taules comparativa'!$B$19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comparativa'!$C$15:$T$16</c:f>
              <c:multiLvlStrCache>
                <c:ptCount val="18"/>
                <c:lvl>
                  <c:pt idx="0">
                    <c:v>2008*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DE MINES</c:v>
                  </c:pt>
                  <c:pt idx="3">
                    <c:v>ENG. TÈCNICA DE MINES, ESPECIALITAT EN EXPLOTACIÓ DE MINES</c:v>
                  </c:pt>
                  <c:pt idx="6">
                    <c:v>ENG. TÈCNICA DE TELECOMUNICACIÓ, ESPECIALITAT EN SISTEMES ELECTRÒNICS</c:v>
                  </c:pt>
                  <c:pt idx="9">
                    <c:v>ENG. TÈCNICA INDUSTRIAL, ESPECIALITAT EN ELECTRÒNICA INDUSTRIAL</c:v>
                  </c:pt>
                  <c:pt idx="12">
                    <c:v>ENG. TÈCNICA INDUSTRIAL, ESPECIALITAT EN MECÀNICA</c:v>
                  </c:pt>
                  <c:pt idx="15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comparativa'!$C$19:$T$19</c:f>
              <c:numCache>
                <c:formatCode>0.00%</c:formatCode>
                <c:ptCount val="18"/>
                <c:pt idx="1">
                  <c:v>1</c:v>
                </c:pt>
                <c:pt idx="2">
                  <c:v>0.78600000000000003</c:v>
                </c:pt>
                <c:pt idx="3">
                  <c:v>0.84210526315789469</c:v>
                </c:pt>
                <c:pt idx="4" formatCode="0.0%">
                  <c:v>0.7857142857142857</c:v>
                </c:pt>
                <c:pt idx="5" formatCode="0.0%">
                  <c:v>0.6</c:v>
                </c:pt>
                <c:pt idx="6">
                  <c:v>0.84210526315789469</c:v>
                </c:pt>
                <c:pt idx="7" formatCode="0.0%">
                  <c:v>0.7</c:v>
                </c:pt>
                <c:pt idx="8" formatCode="0.0%">
                  <c:v>0.75</c:v>
                </c:pt>
                <c:pt idx="9">
                  <c:v>1</c:v>
                </c:pt>
                <c:pt idx="10" formatCode="0.0%">
                  <c:v>0.92307692307692313</c:v>
                </c:pt>
                <c:pt idx="11" formatCode="0.0%">
                  <c:v>0.9</c:v>
                </c:pt>
                <c:pt idx="12">
                  <c:v>0.91176470588235292</c:v>
                </c:pt>
                <c:pt idx="13" formatCode="0.0%">
                  <c:v>0.76470588235294112</c:v>
                </c:pt>
                <c:pt idx="14" formatCode="0.0%">
                  <c:v>0.86699999999999999</c:v>
                </c:pt>
                <c:pt idx="15">
                  <c:v>0.90909090909090906</c:v>
                </c:pt>
                <c:pt idx="16" formatCode="0.0%">
                  <c:v>0.5</c:v>
                </c:pt>
                <c:pt idx="17" formatCode="0.0%">
                  <c:v>0.91900000000000004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55601536"/>
        <c:axId val="155656576"/>
      </c:barChart>
      <c:catAx>
        <c:axId val="155601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5656576"/>
        <c:crosses val="autoZero"/>
        <c:auto val="1"/>
        <c:lblAlgn val="ctr"/>
        <c:lblOffset val="100"/>
        <c:noMultiLvlLbl val="0"/>
      </c:catAx>
      <c:valAx>
        <c:axId val="15565657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560153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40998815416624368"/>
          <c:y val="1.474651448385466E-2"/>
          <c:w val="0.34741727034288017"/>
          <c:h val="5.6070890221291143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0127178777177268E-2"/>
          <c:y val="8.42722016018813E-2"/>
          <c:w val="0.92874425910996394"/>
          <c:h val="0.8048362918272045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'Taules comparativa'!$B$29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comparativa'!$C$27:$S$28</c:f>
              <c:multiLvlStrCache>
                <c:ptCount val="17"/>
                <c:lvl>
                  <c:pt idx="0">
                    <c:v>E.T. Mines, esp. Extr. Mines</c:v>
                  </c:pt>
                  <c:pt idx="1">
                    <c:v>E.T. Telec. esp. en Sistemes Electrònics</c:v>
                  </c:pt>
                  <c:pt idx="2">
                    <c:v>E.T. Ind. esp en Electrònica</c:v>
                  </c:pt>
                  <c:pt idx="3">
                    <c:v>E.T. Ind. esp. Mecànica</c:v>
                  </c:pt>
                  <c:pt idx="4">
                    <c:v>E.T. Ind. esp. Química</c:v>
                  </c:pt>
                  <c:pt idx="5">
                    <c:v>E. Mines</c:v>
                  </c:pt>
                  <c:pt idx="6">
                    <c:v>E.T. Telec. esp. en Sistemes Electrònics</c:v>
                  </c:pt>
                  <c:pt idx="7">
                    <c:v>E.T. Telec. esp. en Sistemes Electrònics</c:v>
                  </c:pt>
                  <c:pt idx="8">
                    <c:v>E.T. Ind. esp en Electrònica</c:v>
                  </c:pt>
                  <c:pt idx="9">
                    <c:v>E.T. Ind. esp. Mecànica</c:v>
                  </c:pt>
                  <c:pt idx="10">
                    <c:v>E.T. Ind. esp. Química</c:v>
                  </c:pt>
                  <c:pt idx="11">
                    <c:v>E. Mines</c:v>
                  </c:pt>
                  <c:pt idx="12">
                    <c:v>E.T. Telec. esp. en Sistemes Electrònics</c:v>
                  </c:pt>
                  <c:pt idx="13">
                    <c:v>E.T. Telec. esp. en Sistemes Electrònics</c:v>
                  </c:pt>
                  <c:pt idx="14">
                    <c:v>E.T. Ind. esp en Electrònica</c:v>
                  </c:pt>
                  <c:pt idx="15">
                    <c:v>E.T. Ind. esp. Mecànica</c:v>
                  </c:pt>
                  <c:pt idx="16">
                    <c:v>E.T. Ind. esp. Química</c:v>
                  </c:pt>
                </c:lvl>
                <c:lvl>
                  <c:pt idx="0">
                    <c:v>2008*</c:v>
                  </c:pt>
                  <c:pt idx="5">
                    <c:v>2011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'Taules comparativa'!$C$29:$S$29</c:f>
              <c:numCache>
                <c:formatCode>0.00%</c:formatCode>
                <c:ptCount val="17"/>
                <c:pt idx="0">
                  <c:v>0</c:v>
                </c:pt>
                <c:pt idx="1">
                  <c:v>5.5555555555555552E-2</c:v>
                </c:pt>
                <c:pt idx="2">
                  <c:v>0.125</c:v>
                </c:pt>
                <c:pt idx="3">
                  <c:v>0</c:v>
                </c:pt>
                <c:pt idx="4">
                  <c:v>4.5454545454545456E-2</c:v>
                </c:pt>
                <c:pt idx="5">
                  <c:v>0</c:v>
                </c:pt>
                <c:pt idx="6">
                  <c:v>7.1428571428571425E-2</c:v>
                </c:pt>
                <c:pt idx="7">
                  <c:v>0</c:v>
                </c:pt>
                <c:pt idx="8">
                  <c:v>0.15384615384615385</c:v>
                </c:pt>
                <c:pt idx="9">
                  <c:v>0</c:v>
                </c:pt>
                <c:pt idx="10">
                  <c:v>0</c:v>
                </c:pt>
                <c:pt idx="11">
                  <c:v>0.23100000000000001</c:v>
                </c:pt>
                <c:pt idx="12">
                  <c:v>0</c:v>
                </c:pt>
                <c:pt idx="13">
                  <c:v>0</c:v>
                </c:pt>
                <c:pt idx="14">
                  <c:v>0.222</c:v>
                </c:pt>
                <c:pt idx="15">
                  <c:v>0.1</c:v>
                </c:pt>
                <c:pt idx="16">
                  <c:v>0.36399999999999999</c:v>
                </c:pt>
              </c:numCache>
            </c:numRef>
          </c:val>
        </c:ser>
        <c:ser>
          <c:idx val="4"/>
          <c:order val="1"/>
          <c:tx>
            <c:strRef>
              <c:f>'Taules comparativa'!$B$30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comparativa'!$C$27:$S$28</c:f>
              <c:multiLvlStrCache>
                <c:ptCount val="17"/>
                <c:lvl>
                  <c:pt idx="0">
                    <c:v>E.T. Mines, esp. Extr. Mines</c:v>
                  </c:pt>
                  <c:pt idx="1">
                    <c:v>E.T. Telec. esp. en Sistemes Electrònics</c:v>
                  </c:pt>
                  <c:pt idx="2">
                    <c:v>E.T. Ind. esp en Electrònica</c:v>
                  </c:pt>
                  <c:pt idx="3">
                    <c:v>E.T. Ind. esp. Mecànica</c:v>
                  </c:pt>
                  <c:pt idx="4">
                    <c:v>E.T. Ind. esp. Química</c:v>
                  </c:pt>
                  <c:pt idx="5">
                    <c:v>E. Mines</c:v>
                  </c:pt>
                  <c:pt idx="6">
                    <c:v>E.T. Telec. esp. en Sistemes Electrònics</c:v>
                  </c:pt>
                  <c:pt idx="7">
                    <c:v>E.T. Telec. esp. en Sistemes Electrònics</c:v>
                  </c:pt>
                  <c:pt idx="8">
                    <c:v>E.T. Ind. esp en Electrònica</c:v>
                  </c:pt>
                  <c:pt idx="9">
                    <c:v>E.T. Ind. esp. Mecànica</c:v>
                  </c:pt>
                  <c:pt idx="10">
                    <c:v>E.T. Ind. esp. Química</c:v>
                  </c:pt>
                  <c:pt idx="11">
                    <c:v>E. Mines</c:v>
                  </c:pt>
                  <c:pt idx="12">
                    <c:v>E.T. Telec. esp. en Sistemes Electrònics</c:v>
                  </c:pt>
                  <c:pt idx="13">
                    <c:v>E.T. Telec. esp. en Sistemes Electrònics</c:v>
                  </c:pt>
                  <c:pt idx="14">
                    <c:v>E.T. Ind. esp en Electrònica</c:v>
                  </c:pt>
                  <c:pt idx="15">
                    <c:v>E.T. Ind. esp. Mecànica</c:v>
                  </c:pt>
                  <c:pt idx="16">
                    <c:v>E.T. Ind. esp. Química</c:v>
                  </c:pt>
                </c:lvl>
                <c:lvl>
                  <c:pt idx="0">
                    <c:v>2008*</c:v>
                  </c:pt>
                  <c:pt idx="5">
                    <c:v>2011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'Taules comparativa'!$C$30:$S$30</c:f>
              <c:numCache>
                <c:formatCode>0.00%</c:formatCode>
                <c:ptCount val="17"/>
                <c:pt idx="0">
                  <c:v>0.10526315789473684</c:v>
                </c:pt>
                <c:pt idx="1">
                  <c:v>0.1111111111111111</c:v>
                </c:pt>
                <c:pt idx="2">
                  <c:v>0</c:v>
                </c:pt>
                <c:pt idx="3">
                  <c:v>2.9411764705882353E-2</c:v>
                </c:pt>
                <c:pt idx="4">
                  <c:v>9.0909090909090912E-2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0.17647058823529413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3.3000000000000002E-2</c:v>
                </c:pt>
                <c:pt idx="16">
                  <c:v>9.0999999999999998E-2</c:v>
                </c:pt>
              </c:numCache>
            </c:numRef>
          </c:val>
        </c:ser>
        <c:ser>
          <c:idx val="3"/>
          <c:order val="2"/>
          <c:tx>
            <c:strRef>
              <c:f>'Taules comparativa'!$B$31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comparativa'!$C$27:$S$28</c:f>
              <c:multiLvlStrCache>
                <c:ptCount val="17"/>
                <c:lvl>
                  <c:pt idx="0">
                    <c:v>E.T. Mines, esp. Extr. Mines</c:v>
                  </c:pt>
                  <c:pt idx="1">
                    <c:v>E.T. Telec. esp. en Sistemes Electrònics</c:v>
                  </c:pt>
                  <c:pt idx="2">
                    <c:v>E.T. Ind. esp en Electrònica</c:v>
                  </c:pt>
                  <c:pt idx="3">
                    <c:v>E.T. Ind. esp. Mecànica</c:v>
                  </c:pt>
                  <c:pt idx="4">
                    <c:v>E.T. Ind. esp. Química</c:v>
                  </c:pt>
                  <c:pt idx="5">
                    <c:v>E. Mines</c:v>
                  </c:pt>
                  <c:pt idx="6">
                    <c:v>E.T. Telec. esp. en Sistemes Electrònics</c:v>
                  </c:pt>
                  <c:pt idx="7">
                    <c:v>E.T. Telec. esp. en Sistemes Electrònics</c:v>
                  </c:pt>
                  <c:pt idx="8">
                    <c:v>E.T. Ind. esp en Electrònica</c:v>
                  </c:pt>
                  <c:pt idx="9">
                    <c:v>E.T. Ind. esp. Mecànica</c:v>
                  </c:pt>
                  <c:pt idx="10">
                    <c:v>E.T. Ind. esp. Química</c:v>
                  </c:pt>
                  <c:pt idx="11">
                    <c:v>E. Mines</c:v>
                  </c:pt>
                  <c:pt idx="12">
                    <c:v>E.T. Telec. esp. en Sistemes Electrònics</c:v>
                  </c:pt>
                  <c:pt idx="13">
                    <c:v>E.T. Telec. esp. en Sistemes Electrònics</c:v>
                  </c:pt>
                  <c:pt idx="14">
                    <c:v>E.T. Ind. esp en Electrònica</c:v>
                  </c:pt>
                  <c:pt idx="15">
                    <c:v>E.T. Ind. esp. Mecànica</c:v>
                  </c:pt>
                  <c:pt idx="16">
                    <c:v>E.T. Ind. esp. Química</c:v>
                  </c:pt>
                </c:lvl>
                <c:lvl>
                  <c:pt idx="0">
                    <c:v>2008*</c:v>
                  </c:pt>
                  <c:pt idx="5">
                    <c:v>2011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'Taules comparativa'!$C$31:$S$31</c:f>
              <c:numCache>
                <c:formatCode>0.00%</c:formatCode>
                <c:ptCount val="17"/>
                <c:pt idx="0">
                  <c:v>0.15789473684210525</c:v>
                </c:pt>
                <c:pt idx="1">
                  <c:v>5.5555555555555552E-2</c:v>
                </c:pt>
                <c:pt idx="2">
                  <c:v>6.25E-2</c:v>
                </c:pt>
                <c:pt idx="3">
                  <c:v>0.11764705882352941</c:v>
                </c:pt>
                <c:pt idx="4">
                  <c:v>4.5454545454545456E-2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0.15384615384615385</c:v>
                </c:pt>
                <c:pt idx="9">
                  <c:v>0</c:v>
                </c:pt>
                <c:pt idx="10">
                  <c:v>0</c:v>
                </c:pt>
                <c:pt idx="11">
                  <c:v>0.154</c:v>
                </c:pt>
                <c:pt idx="12">
                  <c:v>0</c:v>
                </c:pt>
                <c:pt idx="13">
                  <c:v>0.25</c:v>
                </c:pt>
                <c:pt idx="14">
                  <c:v>0.111</c:v>
                </c:pt>
                <c:pt idx="15">
                  <c:v>6.7000000000000004E-2</c:v>
                </c:pt>
                <c:pt idx="16">
                  <c:v>0</c:v>
                </c:pt>
              </c:numCache>
            </c:numRef>
          </c:val>
        </c:ser>
        <c:ser>
          <c:idx val="2"/>
          <c:order val="3"/>
          <c:tx>
            <c:strRef>
              <c:f>'Taules comparativa'!$B$32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comparativa'!$C$27:$S$28</c:f>
              <c:multiLvlStrCache>
                <c:ptCount val="17"/>
                <c:lvl>
                  <c:pt idx="0">
                    <c:v>E.T. Mines, esp. Extr. Mines</c:v>
                  </c:pt>
                  <c:pt idx="1">
                    <c:v>E.T. Telec. esp. en Sistemes Electrònics</c:v>
                  </c:pt>
                  <c:pt idx="2">
                    <c:v>E.T. Ind. esp en Electrònica</c:v>
                  </c:pt>
                  <c:pt idx="3">
                    <c:v>E.T. Ind. esp. Mecànica</c:v>
                  </c:pt>
                  <c:pt idx="4">
                    <c:v>E.T. Ind. esp. Química</c:v>
                  </c:pt>
                  <c:pt idx="5">
                    <c:v>E. Mines</c:v>
                  </c:pt>
                  <c:pt idx="6">
                    <c:v>E.T. Telec. esp. en Sistemes Electrònics</c:v>
                  </c:pt>
                  <c:pt idx="7">
                    <c:v>E.T. Telec. esp. en Sistemes Electrònics</c:v>
                  </c:pt>
                  <c:pt idx="8">
                    <c:v>E.T. Ind. esp en Electrònica</c:v>
                  </c:pt>
                  <c:pt idx="9">
                    <c:v>E.T. Ind. esp. Mecànica</c:v>
                  </c:pt>
                  <c:pt idx="10">
                    <c:v>E.T. Ind. esp. Química</c:v>
                  </c:pt>
                  <c:pt idx="11">
                    <c:v>E. Mines</c:v>
                  </c:pt>
                  <c:pt idx="12">
                    <c:v>E.T. Telec. esp. en Sistemes Electrònics</c:v>
                  </c:pt>
                  <c:pt idx="13">
                    <c:v>E.T. Telec. esp. en Sistemes Electrònics</c:v>
                  </c:pt>
                  <c:pt idx="14">
                    <c:v>E.T. Ind. esp en Electrònica</c:v>
                  </c:pt>
                  <c:pt idx="15">
                    <c:v>E.T. Ind. esp. Mecànica</c:v>
                  </c:pt>
                  <c:pt idx="16">
                    <c:v>E.T. Ind. esp. Química</c:v>
                  </c:pt>
                </c:lvl>
                <c:lvl>
                  <c:pt idx="0">
                    <c:v>2008*</c:v>
                  </c:pt>
                  <c:pt idx="5">
                    <c:v>2011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'Taules comparativa'!$C$32:$S$32</c:f>
              <c:numCache>
                <c:formatCode>0.00%</c:formatCode>
                <c:ptCount val="17"/>
                <c:pt idx="0">
                  <c:v>0.21052631578947367</c:v>
                </c:pt>
                <c:pt idx="1">
                  <c:v>0.33333333333333331</c:v>
                </c:pt>
                <c:pt idx="2">
                  <c:v>6.25E-2</c:v>
                </c:pt>
                <c:pt idx="3">
                  <c:v>0.20588235294117646</c:v>
                </c:pt>
                <c:pt idx="4">
                  <c:v>0.18181818181818182</c:v>
                </c:pt>
                <c:pt idx="5">
                  <c:v>0</c:v>
                </c:pt>
                <c:pt idx="6">
                  <c:v>7.1428571428571425E-2</c:v>
                </c:pt>
                <c:pt idx="7">
                  <c:v>0</c:v>
                </c:pt>
                <c:pt idx="8">
                  <c:v>7.6923076923076927E-2</c:v>
                </c:pt>
                <c:pt idx="9">
                  <c:v>0</c:v>
                </c:pt>
                <c:pt idx="10">
                  <c:v>0.5</c:v>
                </c:pt>
                <c:pt idx="11">
                  <c:v>0.154</c:v>
                </c:pt>
                <c:pt idx="12">
                  <c:v>8.3000000000000004E-2</c:v>
                </c:pt>
                <c:pt idx="13">
                  <c:v>0</c:v>
                </c:pt>
                <c:pt idx="14">
                  <c:v>0</c:v>
                </c:pt>
                <c:pt idx="15">
                  <c:v>0.1</c:v>
                </c:pt>
                <c:pt idx="16">
                  <c:v>9.0999999999999998E-2</c:v>
                </c:pt>
              </c:numCache>
            </c:numRef>
          </c:val>
        </c:ser>
        <c:ser>
          <c:idx val="0"/>
          <c:order val="4"/>
          <c:tx>
            <c:strRef>
              <c:f>'Taules comparativa'!$B$33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comparativa'!$C$27:$S$28</c:f>
              <c:multiLvlStrCache>
                <c:ptCount val="17"/>
                <c:lvl>
                  <c:pt idx="0">
                    <c:v>E.T. Mines, esp. Extr. Mines</c:v>
                  </c:pt>
                  <c:pt idx="1">
                    <c:v>E.T. Telec. esp. en Sistemes Electrònics</c:v>
                  </c:pt>
                  <c:pt idx="2">
                    <c:v>E.T. Ind. esp en Electrònica</c:v>
                  </c:pt>
                  <c:pt idx="3">
                    <c:v>E.T. Ind. esp. Mecànica</c:v>
                  </c:pt>
                  <c:pt idx="4">
                    <c:v>E.T. Ind. esp. Química</c:v>
                  </c:pt>
                  <c:pt idx="5">
                    <c:v>E. Mines</c:v>
                  </c:pt>
                  <c:pt idx="6">
                    <c:v>E.T. Telec. esp. en Sistemes Electrònics</c:v>
                  </c:pt>
                  <c:pt idx="7">
                    <c:v>E.T. Telec. esp. en Sistemes Electrònics</c:v>
                  </c:pt>
                  <c:pt idx="8">
                    <c:v>E.T. Ind. esp en Electrònica</c:v>
                  </c:pt>
                  <c:pt idx="9">
                    <c:v>E.T. Ind. esp. Mecànica</c:v>
                  </c:pt>
                  <c:pt idx="10">
                    <c:v>E.T. Ind. esp. Química</c:v>
                  </c:pt>
                  <c:pt idx="11">
                    <c:v>E. Mines</c:v>
                  </c:pt>
                  <c:pt idx="12">
                    <c:v>E.T. Telec. esp. en Sistemes Electrònics</c:v>
                  </c:pt>
                  <c:pt idx="13">
                    <c:v>E.T. Telec. esp. en Sistemes Electrònics</c:v>
                  </c:pt>
                  <c:pt idx="14">
                    <c:v>E.T. Ind. esp en Electrònica</c:v>
                  </c:pt>
                  <c:pt idx="15">
                    <c:v>E.T. Ind. esp. Mecànica</c:v>
                  </c:pt>
                  <c:pt idx="16">
                    <c:v>E.T. Ind. esp. Química</c:v>
                  </c:pt>
                </c:lvl>
                <c:lvl>
                  <c:pt idx="0">
                    <c:v>2008*</c:v>
                  </c:pt>
                  <c:pt idx="5">
                    <c:v>2011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'Taules comparativa'!$C$33:$S$33</c:f>
              <c:numCache>
                <c:formatCode>0.00%</c:formatCode>
                <c:ptCount val="17"/>
                <c:pt idx="0">
                  <c:v>0.31578947368421051</c:v>
                </c:pt>
                <c:pt idx="1">
                  <c:v>0.22222222222222221</c:v>
                </c:pt>
                <c:pt idx="2">
                  <c:v>0.125</c:v>
                </c:pt>
                <c:pt idx="3">
                  <c:v>5.8823529411764705E-2</c:v>
                </c:pt>
                <c:pt idx="4">
                  <c:v>9.0909090909090912E-2</c:v>
                </c:pt>
                <c:pt idx="5">
                  <c:v>0</c:v>
                </c:pt>
                <c:pt idx="6">
                  <c:v>0.14285714285714285</c:v>
                </c:pt>
                <c:pt idx="7">
                  <c:v>0.2</c:v>
                </c:pt>
                <c:pt idx="8">
                  <c:v>0.15384615384615385</c:v>
                </c:pt>
                <c:pt idx="9">
                  <c:v>5.8823529411764705E-2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6.7000000000000004E-2</c:v>
                </c:pt>
                <c:pt idx="16">
                  <c:v>9.0999999999999998E-2</c:v>
                </c:pt>
              </c:numCache>
            </c:numRef>
          </c:val>
        </c:ser>
        <c:ser>
          <c:idx val="1"/>
          <c:order val="5"/>
          <c:tx>
            <c:strRef>
              <c:f>'Taules comparativa'!$B$34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comparativa'!$C$27:$S$28</c:f>
              <c:multiLvlStrCache>
                <c:ptCount val="17"/>
                <c:lvl>
                  <c:pt idx="0">
                    <c:v>E.T. Mines, esp. Extr. Mines</c:v>
                  </c:pt>
                  <c:pt idx="1">
                    <c:v>E.T. Telec. esp. en Sistemes Electrònics</c:v>
                  </c:pt>
                  <c:pt idx="2">
                    <c:v>E.T. Ind. esp en Electrònica</c:v>
                  </c:pt>
                  <c:pt idx="3">
                    <c:v>E.T. Ind. esp. Mecànica</c:v>
                  </c:pt>
                  <c:pt idx="4">
                    <c:v>E.T. Ind. esp. Química</c:v>
                  </c:pt>
                  <c:pt idx="5">
                    <c:v>E. Mines</c:v>
                  </c:pt>
                  <c:pt idx="6">
                    <c:v>E.T. Telec. esp. en Sistemes Electrònics</c:v>
                  </c:pt>
                  <c:pt idx="7">
                    <c:v>E.T. Telec. esp. en Sistemes Electrònics</c:v>
                  </c:pt>
                  <c:pt idx="8">
                    <c:v>E.T. Ind. esp en Electrònica</c:v>
                  </c:pt>
                  <c:pt idx="9">
                    <c:v>E.T. Ind. esp. Mecànica</c:v>
                  </c:pt>
                  <c:pt idx="10">
                    <c:v>E.T. Ind. esp. Química</c:v>
                  </c:pt>
                  <c:pt idx="11">
                    <c:v>E. Mines</c:v>
                  </c:pt>
                  <c:pt idx="12">
                    <c:v>E.T. Telec. esp. en Sistemes Electrònics</c:v>
                  </c:pt>
                  <c:pt idx="13">
                    <c:v>E.T. Telec. esp. en Sistemes Electrònics</c:v>
                  </c:pt>
                  <c:pt idx="14">
                    <c:v>E.T. Ind. esp en Electrònica</c:v>
                  </c:pt>
                  <c:pt idx="15">
                    <c:v>E.T. Ind. esp. Mecànica</c:v>
                  </c:pt>
                  <c:pt idx="16">
                    <c:v>E.T. Ind. esp. Química</c:v>
                  </c:pt>
                </c:lvl>
                <c:lvl>
                  <c:pt idx="0">
                    <c:v>2008*</c:v>
                  </c:pt>
                  <c:pt idx="5">
                    <c:v>2011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'Taules comparativa'!$C$34:$S$34</c:f>
              <c:numCache>
                <c:formatCode>0.00%</c:formatCode>
                <c:ptCount val="17"/>
                <c:pt idx="0">
                  <c:v>0.21052631578947367</c:v>
                </c:pt>
                <c:pt idx="1">
                  <c:v>0.22222222222222221</c:v>
                </c:pt>
                <c:pt idx="2">
                  <c:v>0.625</c:v>
                </c:pt>
                <c:pt idx="3">
                  <c:v>0.58823529411764708</c:v>
                </c:pt>
                <c:pt idx="4">
                  <c:v>0.54545454545454541</c:v>
                </c:pt>
                <c:pt idx="5">
                  <c:v>1</c:v>
                </c:pt>
                <c:pt idx="6">
                  <c:v>0.7142857142857143</c:v>
                </c:pt>
                <c:pt idx="7">
                  <c:v>0.5</c:v>
                </c:pt>
                <c:pt idx="8">
                  <c:v>0.46153846153846156</c:v>
                </c:pt>
                <c:pt idx="9">
                  <c:v>0.76470588235294112</c:v>
                </c:pt>
                <c:pt idx="10">
                  <c:v>0.5</c:v>
                </c:pt>
                <c:pt idx="11">
                  <c:v>0.46200000000000002</c:v>
                </c:pt>
                <c:pt idx="12">
                  <c:v>0.91700000000000004</c:v>
                </c:pt>
                <c:pt idx="13">
                  <c:v>0.5</c:v>
                </c:pt>
                <c:pt idx="14">
                  <c:v>0.66700000000000004</c:v>
                </c:pt>
                <c:pt idx="15">
                  <c:v>0.63300000000000001</c:v>
                </c:pt>
                <c:pt idx="16">
                  <c:v>0.36399999999999999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55757184"/>
        <c:axId val="155799936"/>
      </c:barChart>
      <c:catAx>
        <c:axId val="155757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900" b="1">
                <a:latin typeface="+mn-lt"/>
              </a:defRPr>
            </a:pPr>
            <a:endParaRPr lang="ca-ES"/>
          </a:p>
        </c:txPr>
        <c:crossAx val="155799936"/>
        <c:crosses val="autoZero"/>
        <c:auto val="1"/>
        <c:lblAlgn val="ctr"/>
        <c:lblOffset val="100"/>
        <c:noMultiLvlLbl val="0"/>
      </c:catAx>
      <c:valAx>
        <c:axId val="15579993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5757184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0668745818537389E-2"/>
          <c:y val="0.10841218770536418"/>
          <c:w val="0.97330299391539499"/>
          <c:h val="0.719275774746482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'Taules comparativa'!$B$81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comparativa'!$C$79:$T$80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DE MINES</c:v>
                  </c:pt>
                  <c:pt idx="3">
                    <c:v>ENG. TÈCNICA DE MINES, ESPECIALITAT EN EXPLOTACIÓ DE MINES</c:v>
                  </c:pt>
                  <c:pt idx="6">
                    <c:v>ENG. TÈCNICA DE TELECOMUNICACIÓ, ESPECIALITAT EN SISTEMES ELECTRÒNICS</c:v>
                  </c:pt>
                  <c:pt idx="9">
                    <c:v>ENG. TÈCNICA INDUSTRIAL, ESPECIALITAT EN ELECTRÒNICA INDUSTRIAL</c:v>
                  </c:pt>
                  <c:pt idx="12">
                    <c:v>ENG. TÈCNICA INDUSTRIAL, ESPECIALITAT EN MECÀNICA</c:v>
                  </c:pt>
                  <c:pt idx="15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comparativa'!$C$81:$T$81</c:f>
              <c:numCache>
                <c:formatCode>0.00%</c:formatCode>
                <c:ptCount val="18"/>
                <c:pt idx="1">
                  <c:v>0</c:v>
                </c:pt>
                <c:pt idx="2">
                  <c:v>0</c:v>
                </c:pt>
                <c:pt idx="4">
                  <c:v>7.1428571428571425E-2</c:v>
                </c:pt>
                <c:pt idx="5">
                  <c:v>0</c:v>
                </c:pt>
                <c:pt idx="7">
                  <c:v>0.1</c:v>
                </c:pt>
                <c:pt idx="8">
                  <c:v>0</c:v>
                </c:pt>
                <c:pt idx="10">
                  <c:v>7.6923076923076927E-2</c:v>
                </c:pt>
                <c:pt idx="11">
                  <c:v>0</c:v>
                </c:pt>
                <c:pt idx="13">
                  <c:v>5.8823529411764705E-2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comparativa'!$B$82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comparativa'!$C$79:$T$80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DE MINES</c:v>
                  </c:pt>
                  <c:pt idx="3">
                    <c:v>ENG. TÈCNICA DE MINES, ESPECIALITAT EN EXPLOTACIÓ DE MINES</c:v>
                  </c:pt>
                  <c:pt idx="6">
                    <c:v>ENG. TÈCNICA DE TELECOMUNICACIÓ, ESPECIALITAT EN SISTEMES ELECTRÒNICS</c:v>
                  </c:pt>
                  <c:pt idx="9">
                    <c:v>ENG. TÈCNICA INDUSTRIAL, ESPECIALITAT EN ELECTRÒNICA INDUSTRIAL</c:v>
                  </c:pt>
                  <c:pt idx="12">
                    <c:v>ENG. TÈCNICA INDUSTRIAL, ESPECIALITAT EN MECÀNICA</c:v>
                  </c:pt>
                  <c:pt idx="15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comparativa'!$C$82:$T$82</c:f>
              <c:numCache>
                <c:formatCode>0.00%</c:formatCod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0.16666666666666666</c:v>
                </c:pt>
                <c:pt idx="7">
                  <c:v>0.1</c:v>
                </c:pt>
                <c:pt idx="8">
                  <c:v>0.25</c:v>
                </c:pt>
                <c:pt idx="9">
                  <c:v>6.25E-2</c:v>
                </c:pt>
                <c:pt idx="10">
                  <c:v>0</c:v>
                </c:pt>
                <c:pt idx="11">
                  <c:v>0.11</c:v>
                </c:pt>
                <c:pt idx="12">
                  <c:v>3.125E-2</c:v>
                </c:pt>
                <c:pt idx="13">
                  <c:v>5.8823529411764705E-2</c:v>
                </c:pt>
                <c:pt idx="14">
                  <c:v>6.7000000000000004E-2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comparativa'!$B$83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comparativa'!$C$79:$T$80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DE MINES</c:v>
                  </c:pt>
                  <c:pt idx="3">
                    <c:v>ENG. TÈCNICA DE MINES, ESPECIALITAT EN EXPLOTACIÓ DE MINES</c:v>
                  </c:pt>
                  <c:pt idx="6">
                    <c:v>ENG. TÈCNICA DE TELECOMUNICACIÓ, ESPECIALITAT EN SISTEMES ELECTRÒNICS</c:v>
                  </c:pt>
                  <c:pt idx="9">
                    <c:v>ENG. TÈCNICA INDUSTRIAL, ESPECIALITAT EN ELECTRÒNICA INDUSTRIAL</c:v>
                  </c:pt>
                  <c:pt idx="12">
                    <c:v>ENG. TÈCNICA INDUSTRIAL, ESPECIALITAT EN MECÀNICA</c:v>
                  </c:pt>
                  <c:pt idx="15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comparativa'!$C$83:$T$83</c:f>
              <c:numCache>
                <c:formatCode>0.00%</c:formatCode>
                <c:ptCount val="18"/>
                <c:pt idx="1">
                  <c:v>0</c:v>
                </c:pt>
                <c:pt idx="2">
                  <c:v>9.0999999999999998E-2</c:v>
                </c:pt>
                <c:pt idx="3">
                  <c:v>5.2631578947368418E-2</c:v>
                </c:pt>
                <c:pt idx="4">
                  <c:v>0</c:v>
                </c:pt>
                <c:pt idx="5">
                  <c:v>0.25</c:v>
                </c:pt>
                <c:pt idx="6">
                  <c:v>0</c:v>
                </c:pt>
                <c:pt idx="7">
                  <c:v>0.1</c:v>
                </c:pt>
                <c:pt idx="8">
                  <c:v>0.25</c:v>
                </c:pt>
                <c:pt idx="9">
                  <c:v>0</c:v>
                </c:pt>
                <c:pt idx="10">
                  <c:v>7.6923076923076927E-2</c:v>
                </c:pt>
                <c:pt idx="11">
                  <c:v>0</c:v>
                </c:pt>
                <c:pt idx="12">
                  <c:v>3.125E-2</c:v>
                </c:pt>
                <c:pt idx="13">
                  <c:v>5.8823529411764705E-2</c:v>
                </c:pt>
                <c:pt idx="14">
                  <c:v>3.3000000000000002E-2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'Taules comparativa'!$B$84</c:f>
              <c:strCache>
                <c:ptCount val="1"/>
                <c:pt idx="0">
                  <c:v>12.000 €
18.000 €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1"/>
              <c:delete val="1"/>
            </c:dLbl>
            <c:dLbl>
              <c:idx val="1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comparativa'!$C$79:$T$80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DE MINES</c:v>
                  </c:pt>
                  <c:pt idx="3">
                    <c:v>ENG. TÈCNICA DE MINES, ESPECIALITAT EN EXPLOTACIÓ DE MINES</c:v>
                  </c:pt>
                  <c:pt idx="6">
                    <c:v>ENG. TÈCNICA DE TELECOMUNICACIÓ, ESPECIALITAT EN SISTEMES ELECTRÒNICS</c:v>
                  </c:pt>
                  <c:pt idx="9">
                    <c:v>ENG. TÈCNICA INDUSTRIAL, ESPECIALITAT EN ELECTRÒNICA INDUSTRIAL</c:v>
                  </c:pt>
                  <c:pt idx="12">
                    <c:v>ENG. TÈCNICA INDUSTRIAL, ESPECIALITAT EN MECÀNICA</c:v>
                  </c:pt>
                  <c:pt idx="15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comparativa'!$C$84:$T$84</c:f>
              <c:numCache>
                <c:formatCode>0.00%</c:formatCode>
                <c:ptCount val="18"/>
                <c:pt idx="1">
                  <c:v>0</c:v>
                </c:pt>
                <c:pt idx="2">
                  <c:v>9.0999999999999998E-2</c:v>
                </c:pt>
                <c:pt idx="3">
                  <c:v>0</c:v>
                </c:pt>
                <c:pt idx="4">
                  <c:v>0.14285714285714285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0.125</c:v>
                </c:pt>
                <c:pt idx="10">
                  <c:v>7.6923076923076927E-2</c:v>
                </c:pt>
                <c:pt idx="11">
                  <c:v>0</c:v>
                </c:pt>
                <c:pt idx="12">
                  <c:v>9.3799999999999994E-2</c:v>
                </c:pt>
                <c:pt idx="13">
                  <c:v>0.11764705882352941</c:v>
                </c:pt>
                <c:pt idx="14">
                  <c:v>0.23300000000000001</c:v>
                </c:pt>
                <c:pt idx="15">
                  <c:v>0.42859999999999998</c:v>
                </c:pt>
                <c:pt idx="16">
                  <c:v>0</c:v>
                </c:pt>
                <c:pt idx="17">
                  <c:v>0.3</c:v>
                </c:pt>
              </c:numCache>
            </c:numRef>
          </c:val>
        </c:ser>
        <c:ser>
          <c:idx val="5"/>
          <c:order val="4"/>
          <c:tx>
            <c:strRef>
              <c:f>'Taules comparativa'!$B$85</c:f>
              <c:strCache>
                <c:ptCount val="1"/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comparativa'!$C$79:$T$80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DE MINES</c:v>
                  </c:pt>
                  <c:pt idx="3">
                    <c:v>ENG. TÈCNICA DE MINES, ESPECIALITAT EN EXPLOTACIÓ DE MINES</c:v>
                  </c:pt>
                  <c:pt idx="6">
                    <c:v>ENG. TÈCNICA DE TELECOMUNICACIÓ, ESPECIALITAT EN SISTEMES ELECTRÒNICS</c:v>
                  </c:pt>
                  <c:pt idx="9">
                    <c:v>ENG. TÈCNICA INDUSTRIAL, ESPECIALITAT EN ELECTRÒNICA INDUSTRIAL</c:v>
                  </c:pt>
                  <c:pt idx="12">
                    <c:v>ENG. TÈCNICA INDUSTRIAL, ESPECIALITAT EN MECÀNICA</c:v>
                  </c:pt>
                  <c:pt idx="15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comparativa'!$C$85:$T$85</c:f>
              <c:numCache>
                <c:formatCode>0.00%</c:formatCode>
                <c:ptCount val="18"/>
              </c:numCache>
            </c:numRef>
          </c:val>
        </c:ser>
        <c:ser>
          <c:idx val="6"/>
          <c:order val="5"/>
          <c:tx>
            <c:strRef>
              <c:f>'Taules comparativa'!$B$86</c:f>
              <c:strCache>
                <c:ptCount val="1"/>
                <c:pt idx="0">
                  <c:v>18.000 €
30.000 €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comparativa'!$C$79:$T$80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DE MINES</c:v>
                  </c:pt>
                  <c:pt idx="3">
                    <c:v>ENG. TÈCNICA DE MINES, ESPECIALITAT EN EXPLOTACIÓ DE MINES</c:v>
                  </c:pt>
                  <c:pt idx="6">
                    <c:v>ENG. TÈCNICA DE TELECOMUNICACIÓ, ESPECIALITAT EN SISTEMES ELECTRÒNICS</c:v>
                  </c:pt>
                  <c:pt idx="9">
                    <c:v>ENG. TÈCNICA INDUSTRIAL, ESPECIALITAT EN ELECTRÒNICA INDUSTRIAL</c:v>
                  </c:pt>
                  <c:pt idx="12">
                    <c:v>ENG. TÈCNICA INDUSTRIAL, ESPECIALITAT EN MECÀNICA</c:v>
                  </c:pt>
                  <c:pt idx="15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comparativa'!$C$86:$T$86</c:f>
              <c:numCache>
                <c:formatCode>0.00%</c:formatCode>
                <c:ptCount val="18"/>
                <c:pt idx="1">
                  <c:v>0</c:v>
                </c:pt>
                <c:pt idx="2">
                  <c:v>0.45500000000000002</c:v>
                </c:pt>
                <c:pt idx="3">
                  <c:v>0.47370000000000001</c:v>
                </c:pt>
                <c:pt idx="4">
                  <c:v>0.2857142857142857</c:v>
                </c:pt>
                <c:pt idx="5">
                  <c:v>0.5</c:v>
                </c:pt>
                <c:pt idx="6">
                  <c:v>0.72219999999999995</c:v>
                </c:pt>
                <c:pt idx="7">
                  <c:v>0.4</c:v>
                </c:pt>
                <c:pt idx="8">
                  <c:v>0.5</c:v>
                </c:pt>
                <c:pt idx="9">
                  <c:v>0.5625</c:v>
                </c:pt>
                <c:pt idx="10">
                  <c:v>0.61538461538461542</c:v>
                </c:pt>
                <c:pt idx="11">
                  <c:v>0.77800000000000002</c:v>
                </c:pt>
                <c:pt idx="12">
                  <c:v>0.53129999999999999</c:v>
                </c:pt>
                <c:pt idx="13">
                  <c:v>0.58823529411764708</c:v>
                </c:pt>
                <c:pt idx="14">
                  <c:v>0.53300000000000003</c:v>
                </c:pt>
                <c:pt idx="15">
                  <c:v>0.42859999999999998</c:v>
                </c:pt>
                <c:pt idx="16">
                  <c:v>1</c:v>
                </c:pt>
                <c:pt idx="17">
                  <c:v>0.6</c:v>
                </c:pt>
              </c:numCache>
            </c:numRef>
          </c:val>
        </c:ser>
        <c:ser>
          <c:idx val="7"/>
          <c:order val="6"/>
          <c:tx>
            <c:strRef>
              <c:f>'Taules comparativa'!$B$87</c:f>
              <c:strCache>
                <c:ptCount val="1"/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'Taules comparativa'!$C$79:$T$80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DE MINES</c:v>
                  </c:pt>
                  <c:pt idx="3">
                    <c:v>ENG. TÈCNICA DE MINES, ESPECIALITAT EN EXPLOTACIÓ DE MINES</c:v>
                  </c:pt>
                  <c:pt idx="6">
                    <c:v>ENG. TÈCNICA DE TELECOMUNICACIÓ, ESPECIALITAT EN SISTEMES ELECTRÒNICS</c:v>
                  </c:pt>
                  <c:pt idx="9">
                    <c:v>ENG. TÈCNICA INDUSTRIAL, ESPECIALITAT EN ELECTRÒNICA INDUSTRIAL</c:v>
                  </c:pt>
                  <c:pt idx="12">
                    <c:v>ENG. TÈCNICA INDUSTRIAL, ESPECIALITAT EN MECÀNICA</c:v>
                  </c:pt>
                  <c:pt idx="15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comparativa'!$C$87:$T$87</c:f>
              <c:numCache>
                <c:formatCode>0.00%</c:formatCode>
                <c:ptCount val="18"/>
              </c:numCache>
            </c:numRef>
          </c:val>
        </c:ser>
        <c:ser>
          <c:idx val="8"/>
          <c:order val="7"/>
          <c:tx>
            <c:strRef>
              <c:f>'Taules comparativa'!$B$88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comparativa'!$C$79:$T$80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DE MINES</c:v>
                  </c:pt>
                  <c:pt idx="3">
                    <c:v>ENG. TÈCNICA DE MINES, ESPECIALITAT EN EXPLOTACIÓ DE MINES</c:v>
                  </c:pt>
                  <c:pt idx="6">
                    <c:v>ENG. TÈCNICA DE TELECOMUNICACIÓ, ESPECIALITAT EN SISTEMES ELECTRÒNICS</c:v>
                  </c:pt>
                  <c:pt idx="9">
                    <c:v>ENG. TÈCNICA INDUSTRIAL, ESPECIALITAT EN ELECTRÒNICA INDUSTRIAL</c:v>
                  </c:pt>
                  <c:pt idx="12">
                    <c:v>ENG. TÈCNICA INDUSTRIAL, ESPECIALITAT EN MECÀNICA</c:v>
                  </c:pt>
                  <c:pt idx="15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comparativa'!$C$88:$T$88</c:f>
              <c:numCache>
                <c:formatCode>0.00%</c:formatCode>
                <c:ptCount val="18"/>
                <c:pt idx="1">
                  <c:v>1</c:v>
                </c:pt>
                <c:pt idx="2">
                  <c:v>0.182</c:v>
                </c:pt>
                <c:pt idx="3">
                  <c:v>0.47368421052631576</c:v>
                </c:pt>
                <c:pt idx="4">
                  <c:v>0.5</c:v>
                </c:pt>
                <c:pt idx="5">
                  <c:v>0</c:v>
                </c:pt>
                <c:pt idx="6">
                  <c:v>0.1111111111111111</c:v>
                </c:pt>
                <c:pt idx="7">
                  <c:v>0.2</c:v>
                </c:pt>
                <c:pt idx="8">
                  <c:v>0</c:v>
                </c:pt>
                <c:pt idx="9">
                  <c:v>0.1875</c:v>
                </c:pt>
                <c:pt idx="10">
                  <c:v>0</c:v>
                </c:pt>
                <c:pt idx="11">
                  <c:v>0.111</c:v>
                </c:pt>
                <c:pt idx="12">
                  <c:v>0.28125</c:v>
                </c:pt>
                <c:pt idx="13">
                  <c:v>0.11764705882352941</c:v>
                </c:pt>
                <c:pt idx="14">
                  <c:v>0.13300000000000001</c:v>
                </c:pt>
                <c:pt idx="15">
                  <c:v>4.7619047619047616E-2</c:v>
                </c:pt>
                <c:pt idx="16">
                  <c:v>0</c:v>
                </c:pt>
                <c:pt idx="17">
                  <c:v>0.1</c:v>
                </c:pt>
              </c:numCache>
            </c:numRef>
          </c:val>
        </c:ser>
        <c:ser>
          <c:idx val="4"/>
          <c:order val="8"/>
          <c:tx>
            <c:strRef>
              <c:f>'Taules comparativa'!$B$89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comparativa'!$C$79:$T$80</c:f>
              <c:multiLvlStrCache>
                <c:ptCount val="18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  <c:pt idx="15">
                    <c:v>2008</c:v>
                  </c:pt>
                  <c:pt idx="16">
                    <c:v>2011</c:v>
                  </c:pt>
                  <c:pt idx="17">
                    <c:v>2014</c:v>
                  </c:pt>
                </c:lvl>
                <c:lvl>
                  <c:pt idx="0">
                    <c:v>ENG. DE MINES</c:v>
                  </c:pt>
                  <c:pt idx="3">
                    <c:v>ENG. TÈCNICA DE MINES, ESPECIALITAT EN EXPLOTACIÓ DE MINES</c:v>
                  </c:pt>
                  <c:pt idx="6">
                    <c:v>ENG. TÈCNICA DE TELECOMUNICACIÓ, ESPECIALITAT EN SISTEMES ELECTRÒNICS</c:v>
                  </c:pt>
                  <c:pt idx="9">
                    <c:v>ENG. TÈCNICA INDUSTRIAL, ESPECIALITAT EN ELECTRÒNICA INDUSTRIAL</c:v>
                  </c:pt>
                  <c:pt idx="12">
                    <c:v>ENG. TÈCNICA INDUSTRIAL, ESPECIALITAT EN MECÀNICA</c:v>
                  </c:pt>
                  <c:pt idx="15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comparativa'!$C$89:$T$89</c:f>
              <c:numCache>
                <c:formatCode>0.00%</c:formatCode>
                <c:ptCount val="18"/>
                <c:pt idx="1">
                  <c:v>0</c:v>
                </c:pt>
                <c:pt idx="2">
                  <c:v>0.182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6.25E-2</c:v>
                </c:pt>
                <c:pt idx="10">
                  <c:v>0.15384615384615385</c:v>
                </c:pt>
                <c:pt idx="11">
                  <c:v>0</c:v>
                </c:pt>
                <c:pt idx="12">
                  <c:v>3.125E-2</c:v>
                </c:pt>
                <c:pt idx="13">
                  <c:v>0</c:v>
                </c:pt>
                <c:pt idx="14">
                  <c:v>0</c:v>
                </c:pt>
                <c:pt idx="15">
                  <c:v>9.5238095238095233E-2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55948544"/>
        <c:axId val="155950080"/>
      </c:barChart>
      <c:catAx>
        <c:axId val="155948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55950080"/>
        <c:crosses val="autoZero"/>
        <c:auto val="1"/>
        <c:lblAlgn val="ctr"/>
        <c:lblOffset val="100"/>
        <c:noMultiLvlLbl val="0"/>
      </c:catAx>
      <c:valAx>
        <c:axId val="15595008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5948544"/>
        <c:crosses val="autoZero"/>
        <c:crossBetween val="between"/>
        <c:majorUnit val="0.25"/>
      </c:valAx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3.7322134733158353E-2"/>
          <c:y val="2.1358141000623564E-2"/>
          <c:w val="0.3583073645206114"/>
          <c:h val="6.648113785605072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1.2051133202977901E-3"/>
          <c:y val="0.11277795358649789"/>
          <c:w val="0.98761533974919802"/>
          <c:h val="0.6869940225035176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comparativa'!$B$95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0"/>
            <c:bubble3D val="0"/>
            <c:spPr>
              <a:ln>
                <a:noFill/>
              </a:ln>
            </c:spPr>
          </c:dPt>
          <c:dPt>
            <c:idx val="2"/>
            <c:bubble3D val="0"/>
            <c:spPr>
              <a:ln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  <c:spPr>
              <a:ln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  <c:spPr>
              <a:ln>
                <a:noFill/>
              </a:ln>
            </c:spPr>
          </c:dPt>
          <c:dPt>
            <c:idx val="10"/>
            <c:bubble3D val="0"/>
          </c:dPt>
          <c:dPt>
            <c:idx val="11"/>
            <c:bubble3D val="0"/>
            <c:spPr>
              <a:ln>
                <a:noFill/>
              </a:ln>
            </c:spPr>
          </c:dPt>
          <c:dPt>
            <c:idx val="13"/>
            <c:bubble3D val="0"/>
          </c:dPt>
          <c:dPt>
            <c:idx val="14"/>
            <c:bubble3D val="0"/>
            <c:spPr>
              <a:ln>
                <a:noFill/>
              </a:ln>
            </c:spPr>
          </c:dPt>
          <c:dLbls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comparativa'!$C$93:$S$94</c:f>
              <c:multiLvlStrCache>
                <c:ptCount val="17"/>
                <c:lvl>
                  <c:pt idx="0">
                    <c:v>2011</c:v>
                  </c:pt>
                  <c:pt idx="1">
                    <c:v>2014</c:v>
                  </c:pt>
                  <c:pt idx="2">
                    <c:v>2008</c:v>
                  </c:pt>
                  <c:pt idx="3">
                    <c:v>2011</c:v>
                  </c:pt>
                  <c:pt idx="4">
                    <c:v>2014</c:v>
                  </c:pt>
                  <c:pt idx="5">
                    <c:v>2008</c:v>
                  </c:pt>
                  <c:pt idx="6">
                    <c:v>2011</c:v>
                  </c:pt>
                  <c:pt idx="7">
                    <c:v>2014</c:v>
                  </c:pt>
                  <c:pt idx="8">
                    <c:v>2008</c:v>
                  </c:pt>
                  <c:pt idx="9">
                    <c:v>2011</c:v>
                  </c:pt>
                  <c:pt idx="10">
                    <c:v>2014</c:v>
                  </c:pt>
                  <c:pt idx="11">
                    <c:v>2008</c:v>
                  </c:pt>
                  <c:pt idx="12">
                    <c:v>2011</c:v>
                  </c:pt>
                  <c:pt idx="13">
                    <c:v>2014</c:v>
                  </c:pt>
                  <c:pt idx="14">
                    <c:v>2008</c:v>
                  </c:pt>
                  <c:pt idx="15">
                    <c:v>2011</c:v>
                  </c:pt>
                  <c:pt idx="16">
                    <c:v>2014</c:v>
                  </c:pt>
                </c:lvl>
                <c:lvl>
                  <c:pt idx="0">
                    <c:v>ENG. DE MINES</c:v>
                  </c:pt>
                  <c:pt idx="2">
                    <c:v>ENG. TÈCNICA DE MINES, ESPECIALITAT EN EXPLOTACIÓ DE MINES</c:v>
                  </c:pt>
                  <c:pt idx="5">
                    <c:v>ENG. TÈCNICA DE TELECOMUNICACIÓ, ESPECIALITAT EN SISTEMES ELECTRÒNICS</c:v>
                  </c:pt>
                  <c:pt idx="8">
                    <c:v>ENG. TÈCNICA INDUSTRIAL, ESPECIALITAT EN ELECTRÒNICA INDUSTRIAL</c:v>
                  </c:pt>
                  <c:pt idx="11">
                    <c:v>ENG. TÈCNICA INDUSTRIAL, ESPECIALITAT EN MECÀNICA</c:v>
                  </c:pt>
                  <c:pt idx="14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comparativa'!$C$95:$S$95</c:f>
              <c:numCache>
                <c:formatCode>#,##0.00</c:formatCode>
                <c:ptCount val="17"/>
                <c:pt idx="0" formatCode="0.00">
                  <c:v>6.5</c:v>
                </c:pt>
                <c:pt idx="1">
                  <c:v>5.6363636363636358</c:v>
                </c:pt>
                <c:pt idx="2" formatCode="0.00">
                  <c:v>5.8125</c:v>
                </c:pt>
                <c:pt idx="3" formatCode="0.00">
                  <c:v>5.0909090909090908</c:v>
                </c:pt>
                <c:pt idx="4">
                  <c:v>6</c:v>
                </c:pt>
                <c:pt idx="5" formatCode="0.00">
                  <c:v>5.2666666666666666</c:v>
                </c:pt>
                <c:pt idx="6" formatCode="0.00">
                  <c:v>5.1428571428571432</c:v>
                </c:pt>
                <c:pt idx="7">
                  <c:v>6</c:v>
                </c:pt>
                <c:pt idx="8" formatCode="0.00">
                  <c:v>5.5</c:v>
                </c:pt>
                <c:pt idx="9" formatCode="0.00">
                  <c:v>5.6363636363636367</c:v>
                </c:pt>
                <c:pt idx="10">
                  <c:v>6.2222222222222232</c:v>
                </c:pt>
                <c:pt idx="11" formatCode="0.00">
                  <c:v>5.5666666666666664</c:v>
                </c:pt>
                <c:pt idx="12" formatCode="0.00">
                  <c:v>5.6666666666666652</c:v>
                </c:pt>
                <c:pt idx="13">
                  <c:v>5.4799999999999995</c:v>
                </c:pt>
                <c:pt idx="14" formatCode="0.00">
                  <c:v>5.0999999999999996</c:v>
                </c:pt>
                <c:pt idx="15" formatCode="0.00">
                  <c:v>5</c:v>
                </c:pt>
                <c:pt idx="16">
                  <c:v>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comparativa'!$B$96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  <c:spPr>
              <a:ln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  <c:spPr>
              <a:ln>
                <a:noFill/>
              </a:ln>
            </c:spPr>
          </c:dPt>
          <c:dPt>
            <c:idx val="10"/>
            <c:bubble3D val="0"/>
          </c:dPt>
          <c:dPt>
            <c:idx val="11"/>
            <c:bubble3D val="0"/>
            <c:spPr>
              <a:ln>
                <a:noFill/>
              </a:ln>
            </c:spPr>
          </c:dPt>
          <c:dPt>
            <c:idx val="13"/>
            <c:bubble3D val="0"/>
          </c:dPt>
          <c:dPt>
            <c:idx val="14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655792803479638E-2"/>
                  <c:y val="4.23663853727145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62962962963223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465599051008306E-2"/>
                  <c:y val="-6.92721518987345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580344123651217E-2"/>
                  <c:y val="-1.122203690654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5358837485172014E-3"/>
                  <c:y val="7.04166666666670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comparativa'!$C$93:$S$94</c:f>
              <c:multiLvlStrCache>
                <c:ptCount val="17"/>
                <c:lvl>
                  <c:pt idx="0">
                    <c:v>2011</c:v>
                  </c:pt>
                  <c:pt idx="1">
                    <c:v>2014</c:v>
                  </c:pt>
                  <c:pt idx="2">
                    <c:v>2008</c:v>
                  </c:pt>
                  <c:pt idx="3">
                    <c:v>2011</c:v>
                  </c:pt>
                  <c:pt idx="4">
                    <c:v>2014</c:v>
                  </c:pt>
                  <c:pt idx="5">
                    <c:v>2008</c:v>
                  </c:pt>
                  <c:pt idx="6">
                    <c:v>2011</c:v>
                  </c:pt>
                  <c:pt idx="7">
                    <c:v>2014</c:v>
                  </c:pt>
                  <c:pt idx="8">
                    <c:v>2008</c:v>
                  </c:pt>
                  <c:pt idx="9">
                    <c:v>2011</c:v>
                  </c:pt>
                  <c:pt idx="10">
                    <c:v>2014</c:v>
                  </c:pt>
                  <c:pt idx="11">
                    <c:v>2008</c:v>
                  </c:pt>
                  <c:pt idx="12">
                    <c:v>2011</c:v>
                  </c:pt>
                  <c:pt idx="13">
                    <c:v>2014</c:v>
                  </c:pt>
                  <c:pt idx="14">
                    <c:v>2008</c:v>
                  </c:pt>
                  <c:pt idx="15">
                    <c:v>2011</c:v>
                  </c:pt>
                  <c:pt idx="16">
                    <c:v>2014</c:v>
                  </c:pt>
                </c:lvl>
                <c:lvl>
                  <c:pt idx="0">
                    <c:v>ENG. DE MINES</c:v>
                  </c:pt>
                  <c:pt idx="2">
                    <c:v>ENG. TÈCNICA DE MINES, ESPECIALITAT EN EXPLOTACIÓ DE MINES</c:v>
                  </c:pt>
                  <c:pt idx="5">
                    <c:v>ENG. TÈCNICA DE TELECOMUNICACIÓ, ESPECIALITAT EN SISTEMES ELECTRÒNICS</c:v>
                  </c:pt>
                  <c:pt idx="8">
                    <c:v>ENG. TÈCNICA INDUSTRIAL, ESPECIALITAT EN ELECTRÒNICA INDUSTRIAL</c:v>
                  </c:pt>
                  <c:pt idx="11">
                    <c:v>ENG. TÈCNICA INDUSTRIAL, ESPECIALITAT EN MECÀNICA</c:v>
                  </c:pt>
                  <c:pt idx="14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comparativa'!$C$96:$S$96</c:f>
              <c:numCache>
                <c:formatCode>#,##0.00</c:formatCode>
                <c:ptCount val="17"/>
                <c:pt idx="0" formatCode="0.00">
                  <c:v>5.5</c:v>
                </c:pt>
                <c:pt idx="1">
                  <c:v>4.6363636363636358</c:v>
                </c:pt>
                <c:pt idx="2" formatCode="0.00">
                  <c:v>5.1875</c:v>
                </c:pt>
                <c:pt idx="3" formatCode="0.00">
                  <c:v>4.8181818181818183</c:v>
                </c:pt>
                <c:pt idx="4">
                  <c:v>5.333333333333333</c:v>
                </c:pt>
                <c:pt idx="5" formatCode="0.00">
                  <c:v>4.7333333333333334</c:v>
                </c:pt>
                <c:pt idx="6" formatCode="0.00">
                  <c:v>4.4285714285714288</c:v>
                </c:pt>
                <c:pt idx="7">
                  <c:v>6.333333333333333</c:v>
                </c:pt>
                <c:pt idx="8" formatCode="0.00">
                  <c:v>4.6875</c:v>
                </c:pt>
                <c:pt idx="9" formatCode="0.00">
                  <c:v>5.8181818181818183</c:v>
                </c:pt>
                <c:pt idx="10">
                  <c:v>4.9999999999999991</c:v>
                </c:pt>
                <c:pt idx="11" formatCode="0.00">
                  <c:v>5.4666666666666668</c:v>
                </c:pt>
                <c:pt idx="12" formatCode="0.00">
                  <c:v>5.333333333333333</c:v>
                </c:pt>
                <c:pt idx="13">
                  <c:v>5.2692307692307692</c:v>
                </c:pt>
                <c:pt idx="14" formatCode="0.00">
                  <c:v>4.6500000000000004</c:v>
                </c:pt>
                <c:pt idx="15" formatCode="0.00">
                  <c:v>4</c:v>
                </c:pt>
                <c:pt idx="16">
                  <c:v>5.2000000000000011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'Taules comparativa'!$B$97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  <c:spPr>
              <a:ln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  <c:spPr>
              <a:ln>
                <a:noFill/>
              </a:ln>
            </c:spPr>
          </c:dPt>
          <c:dPt>
            <c:idx val="10"/>
            <c:bubble3D val="0"/>
          </c:dPt>
          <c:dPt>
            <c:idx val="11"/>
            <c:bubble3D val="0"/>
            <c:spPr>
              <a:ln>
                <a:noFill/>
              </a:ln>
            </c:spPr>
          </c:dPt>
          <c:dPt>
            <c:idx val="13"/>
            <c:bubble3D val="0"/>
          </c:dPt>
          <c:dPt>
            <c:idx val="14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5629629629629692E-2"/>
                  <c:y val="-4.624098476568895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533511269276503E-2"/>
                  <c:y val="-2.221853023909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419753086420099E-3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60493827160478E-2"/>
                  <c:y val="1.97383995340921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704626334519483E-2"/>
                  <c:y val="-1.7585794655414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0000000000000114E-3"/>
                  <c:y val="-2.2218600956510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3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comparativa'!$C$93:$S$94</c:f>
              <c:multiLvlStrCache>
                <c:ptCount val="17"/>
                <c:lvl>
                  <c:pt idx="0">
                    <c:v>2011</c:v>
                  </c:pt>
                  <c:pt idx="1">
                    <c:v>2014</c:v>
                  </c:pt>
                  <c:pt idx="2">
                    <c:v>2008</c:v>
                  </c:pt>
                  <c:pt idx="3">
                    <c:v>2011</c:v>
                  </c:pt>
                  <c:pt idx="4">
                    <c:v>2014</c:v>
                  </c:pt>
                  <c:pt idx="5">
                    <c:v>2008</c:v>
                  </c:pt>
                  <c:pt idx="6">
                    <c:v>2011</c:v>
                  </c:pt>
                  <c:pt idx="7">
                    <c:v>2014</c:v>
                  </c:pt>
                  <c:pt idx="8">
                    <c:v>2008</c:v>
                  </c:pt>
                  <c:pt idx="9">
                    <c:v>2011</c:v>
                  </c:pt>
                  <c:pt idx="10">
                    <c:v>2014</c:v>
                  </c:pt>
                  <c:pt idx="11">
                    <c:v>2008</c:v>
                  </c:pt>
                  <c:pt idx="12">
                    <c:v>2011</c:v>
                  </c:pt>
                  <c:pt idx="13">
                    <c:v>2014</c:v>
                  </c:pt>
                  <c:pt idx="14">
                    <c:v>2008</c:v>
                  </c:pt>
                  <c:pt idx="15">
                    <c:v>2011</c:v>
                  </c:pt>
                  <c:pt idx="16">
                    <c:v>2014</c:v>
                  </c:pt>
                </c:lvl>
                <c:lvl>
                  <c:pt idx="0">
                    <c:v>ENG. DE MINES</c:v>
                  </c:pt>
                  <c:pt idx="2">
                    <c:v>ENG. TÈCNICA DE MINES, ESPECIALITAT EN EXPLOTACIÓ DE MINES</c:v>
                  </c:pt>
                  <c:pt idx="5">
                    <c:v>ENG. TÈCNICA DE TELECOMUNICACIÓ, ESPECIALITAT EN SISTEMES ELECTRÒNICS</c:v>
                  </c:pt>
                  <c:pt idx="8">
                    <c:v>ENG. TÈCNICA INDUSTRIAL, ESPECIALITAT EN ELECTRÒNICA INDUSTRIAL</c:v>
                  </c:pt>
                  <c:pt idx="11">
                    <c:v>ENG. TÈCNICA INDUSTRIAL, ESPECIALITAT EN MECÀNICA</c:v>
                  </c:pt>
                  <c:pt idx="14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comparativa'!$C$97:$S$97</c:f>
              <c:numCache>
                <c:formatCode>#,##0.00</c:formatCode>
                <c:ptCount val="17"/>
                <c:pt idx="0" formatCode="0.00">
                  <c:v>5</c:v>
                </c:pt>
                <c:pt idx="1">
                  <c:v>4.7272727272727275</c:v>
                </c:pt>
                <c:pt idx="2" formatCode="0.00">
                  <c:v>4.625</c:v>
                </c:pt>
                <c:pt idx="3" formatCode="0.00">
                  <c:v>4.3636363636363633</c:v>
                </c:pt>
                <c:pt idx="4">
                  <c:v>4.666666666666667</c:v>
                </c:pt>
                <c:pt idx="5" formatCode="0.00">
                  <c:v>4.666666666666667</c:v>
                </c:pt>
                <c:pt idx="6" formatCode="0.00">
                  <c:v>3.4285714285714288</c:v>
                </c:pt>
                <c:pt idx="7">
                  <c:v>5.333333333333333</c:v>
                </c:pt>
                <c:pt idx="8" formatCode="0.00">
                  <c:v>4.5</c:v>
                </c:pt>
                <c:pt idx="9" formatCode="0.00">
                  <c:v>4.7272727272727257</c:v>
                </c:pt>
                <c:pt idx="10">
                  <c:v>4.666666666666667</c:v>
                </c:pt>
                <c:pt idx="11" formatCode="0.00">
                  <c:v>4.7666666666666666</c:v>
                </c:pt>
                <c:pt idx="12" formatCode="0.00">
                  <c:v>5</c:v>
                </c:pt>
                <c:pt idx="13">
                  <c:v>4.4615384615384626</c:v>
                </c:pt>
                <c:pt idx="14" formatCode="0.00">
                  <c:v>4.4000000000000004</c:v>
                </c:pt>
                <c:pt idx="15" formatCode="0.00">
                  <c:v>4</c:v>
                </c:pt>
                <c:pt idx="16">
                  <c:v>4.8999999999999995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comparativa'!$B$98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  <c:spPr>
              <a:ln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  <c:spPr>
              <a:ln>
                <a:noFill/>
              </a:ln>
            </c:spPr>
          </c:dPt>
          <c:dPt>
            <c:idx val="10"/>
            <c:bubble3D val="0"/>
          </c:dPt>
          <c:dPt>
            <c:idx val="11"/>
            <c:bubble3D val="0"/>
            <c:spPr>
              <a:ln>
                <a:noFill/>
              </a:ln>
            </c:spPr>
          </c:dPt>
          <c:dPt>
            <c:idx val="13"/>
            <c:bubble3D val="0"/>
          </c:dPt>
          <c:dPt>
            <c:idx val="14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2.6188414393040729E-2"/>
                  <c:y val="-2.289029535864999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55792803479638E-2"/>
                  <c:y val="2.433157524613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208778173190973E-4"/>
                  <c:y val="-8.1373066104078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25925925926052E-2"/>
                  <c:y val="-2.6617226576496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938271604938385E-2"/>
                  <c:y val="-1.562066252653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049382716049674E-2"/>
                  <c:y val="-1.781997533652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567901234592E-2"/>
                  <c:y val="-3.9813103436452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45679012346415E-3"/>
                  <c:y val="-2.254728565835076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4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comparativa'!$C$93:$S$94</c:f>
              <c:multiLvlStrCache>
                <c:ptCount val="17"/>
                <c:lvl>
                  <c:pt idx="0">
                    <c:v>2011</c:v>
                  </c:pt>
                  <c:pt idx="1">
                    <c:v>2014</c:v>
                  </c:pt>
                  <c:pt idx="2">
                    <c:v>2008</c:v>
                  </c:pt>
                  <c:pt idx="3">
                    <c:v>2011</c:v>
                  </c:pt>
                  <c:pt idx="4">
                    <c:v>2014</c:v>
                  </c:pt>
                  <c:pt idx="5">
                    <c:v>2008</c:v>
                  </c:pt>
                  <c:pt idx="6">
                    <c:v>2011</c:v>
                  </c:pt>
                  <c:pt idx="7">
                    <c:v>2014</c:v>
                  </c:pt>
                  <c:pt idx="8">
                    <c:v>2008</c:v>
                  </c:pt>
                  <c:pt idx="9">
                    <c:v>2011</c:v>
                  </c:pt>
                  <c:pt idx="10">
                    <c:v>2014</c:v>
                  </c:pt>
                  <c:pt idx="11">
                    <c:v>2008</c:v>
                  </c:pt>
                  <c:pt idx="12">
                    <c:v>2011</c:v>
                  </c:pt>
                  <c:pt idx="13">
                    <c:v>2014</c:v>
                  </c:pt>
                  <c:pt idx="14">
                    <c:v>2008</c:v>
                  </c:pt>
                  <c:pt idx="15">
                    <c:v>2011</c:v>
                  </c:pt>
                  <c:pt idx="16">
                    <c:v>2014</c:v>
                  </c:pt>
                </c:lvl>
                <c:lvl>
                  <c:pt idx="0">
                    <c:v>ENG. DE MINES</c:v>
                  </c:pt>
                  <c:pt idx="2">
                    <c:v>ENG. TÈCNICA DE MINES, ESPECIALITAT EN EXPLOTACIÓ DE MINES</c:v>
                  </c:pt>
                  <c:pt idx="5">
                    <c:v>ENG. TÈCNICA DE TELECOMUNICACIÓ, ESPECIALITAT EN SISTEMES ELECTRÒNICS</c:v>
                  </c:pt>
                  <c:pt idx="8">
                    <c:v>ENG. TÈCNICA INDUSTRIAL, ESPECIALITAT EN ELECTRÒNICA INDUSTRIAL</c:v>
                  </c:pt>
                  <c:pt idx="11">
                    <c:v>ENG. TÈCNICA INDUSTRIAL, ESPECIALITAT EN MECÀNICA</c:v>
                  </c:pt>
                  <c:pt idx="14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comparativa'!$C$98:$S$98</c:f>
              <c:numCache>
                <c:formatCode>#,##0.00</c:formatCode>
                <c:ptCount val="17"/>
                <c:pt idx="0" formatCode="0.00">
                  <c:v>6</c:v>
                </c:pt>
                <c:pt idx="1">
                  <c:v>4.9090909090909092</c:v>
                </c:pt>
                <c:pt idx="2" formatCode="0.00">
                  <c:v>4</c:v>
                </c:pt>
                <c:pt idx="3" formatCode="0.00">
                  <c:v>3.8181818181818179</c:v>
                </c:pt>
                <c:pt idx="4">
                  <c:v>4.1111111111111107</c:v>
                </c:pt>
                <c:pt idx="5" formatCode="0.00">
                  <c:v>3.6666666666666665</c:v>
                </c:pt>
                <c:pt idx="6" formatCode="0.00">
                  <c:v>3.4285714285714284</c:v>
                </c:pt>
                <c:pt idx="7">
                  <c:v>4</c:v>
                </c:pt>
                <c:pt idx="8" formatCode="0.00">
                  <c:v>4.1875</c:v>
                </c:pt>
                <c:pt idx="9" formatCode="0.00">
                  <c:v>5.0909090909090908</c:v>
                </c:pt>
                <c:pt idx="10">
                  <c:v>4.4444444444444438</c:v>
                </c:pt>
                <c:pt idx="11" formatCode="0.00">
                  <c:v>4.4666666666666668</c:v>
                </c:pt>
                <c:pt idx="12" formatCode="0.00">
                  <c:v>4.2500000000000009</c:v>
                </c:pt>
                <c:pt idx="13">
                  <c:v>4.3461538461538467</c:v>
                </c:pt>
                <c:pt idx="14" formatCode="0.00">
                  <c:v>4.25</c:v>
                </c:pt>
                <c:pt idx="15" formatCode="0.00">
                  <c:v>5</c:v>
                </c:pt>
                <c:pt idx="16">
                  <c:v>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'Taules comparativa'!$B$99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  <c:spPr>
              <a:ln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  <c:spPr>
              <a:ln>
                <a:noFill/>
              </a:ln>
            </c:spPr>
          </c:dPt>
          <c:dPt>
            <c:idx val="10"/>
            <c:bubble3D val="0"/>
          </c:dPt>
          <c:dPt>
            <c:idx val="11"/>
            <c:bubble3D val="0"/>
            <c:spPr>
              <a:ln>
                <a:noFill/>
              </a:ln>
            </c:spPr>
          </c:dPt>
          <c:dPt>
            <c:idx val="13"/>
            <c:bubble3D val="0"/>
          </c:dPt>
          <c:dPt>
            <c:idx val="14"/>
            <c:bubble3D val="0"/>
            <c:spPr>
              <a:ln>
                <a:noFill/>
              </a:ln>
            </c:spPr>
          </c:dPt>
          <c:dLbls>
            <c:dLbl>
              <c:idx val="1"/>
              <c:layout>
                <c:manualLayout>
                  <c:x val="-1.8345689996045869E-2"/>
                  <c:y val="6.10478199718706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03703703703704E-3"/>
                  <c:y val="-2.001928814651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987654320987566E-2"/>
                  <c:y val="-2.8816539386488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00" b="1">
                    <a:solidFill>
                      <a:schemeClr val="accent5"/>
                    </a:solidFill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comparativa'!$C$93:$S$94</c:f>
              <c:multiLvlStrCache>
                <c:ptCount val="17"/>
                <c:lvl>
                  <c:pt idx="0">
                    <c:v>2011</c:v>
                  </c:pt>
                  <c:pt idx="1">
                    <c:v>2014</c:v>
                  </c:pt>
                  <c:pt idx="2">
                    <c:v>2008</c:v>
                  </c:pt>
                  <c:pt idx="3">
                    <c:v>2011</c:v>
                  </c:pt>
                  <c:pt idx="4">
                    <c:v>2014</c:v>
                  </c:pt>
                  <c:pt idx="5">
                    <c:v>2008</c:v>
                  </c:pt>
                  <c:pt idx="6">
                    <c:v>2011</c:v>
                  </c:pt>
                  <c:pt idx="7">
                    <c:v>2014</c:v>
                  </c:pt>
                  <c:pt idx="8">
                    <c:v>2008</c:v>
                  </c:pt>
                  <c:pt idx="9">
                    <c:v>2011</c:v>
                  </c:pt>
                  <c:pt idx="10">
                    <c:v>2014</c:v>
                  </c:pt>
                  <c:pt idx="11">
                    <c:v>2008</c:v>
                  </c:pt>
                  <c:pt idx="12">
                    <c:v>2011</c:v>
                  </c:pt>
                  <c:pt idx="13">
                    <c:v>2014</c:v>
                  </c:pt>
                  <c:pt idx="14">
                    <c:v>2008</c:v>
                  </c:pt>
                  <c:pt idx="15">
                    <c:v>2011</c:v>
                  </c:pt>
                  <c:pt idx="16">
                    <c:v>2014</c:v>
                  </c:pt>
                </c:lvl>
                <c:lvl>
                  <c:pt idx="0">
                    <c:v>ENG. DE MINES</c:v>
                  </c:pt>
                  <c:pt idx="2">
                    <c:v>ENG. TÈCNICA DE MINES, ESPECIALITAT EN EXPLOTACIÓ DE MINES</c:v>
                  </c:pt>
                  <c:pt idx="5">
                    <c:v>ENG. TÈCNICA DE TELECOMUNICACIÓ, ESPECIALITAT EN SISTEMES ELECTRÒNICS</c:v>
                  </c:pt>
                  <c:pt idx="8">
                    <c:v>ENG. TÈCNICA INDUSTRIAL, ESPECIALITAT EN ELECTRÒNICA INDUSTRIAL</c:v>
                  </c:pt>
                  <c:pt idx="11">
                    <c:v>ENG. TÈCNICA INDUSTRIAL, ESPECIALITAT EN MECÀNICA</c:v>
                  </c:pt>
                  <c:pt idx="14">
                    <c:v>ENG.TÈCNICA INDUSTRIAL, ESPECIALITAT EN QUÍMICA INDUSTRIAL</c:v>
                  </c:pt>
                </c:lvl>
              </c:multiLvlStrCache>
            </c:multiLvlStrRef>
          </c:cat>
          <c:val>
            <c:numRef>
              <c:f>'Taules comparativa'!$C$99:$S$99</c:f>
              <c:numCache>
                <c:formatCode>#,##0.00</c:formatCode>
                <c:ptCount val="17"/>
                <c:pt idx="0" formatCode="0.00">
                  <c:v>6</c:v>
                </c:pt>
                <c:pt idx="1">
                  <c:v>5.7272727272727266</c:v>
                </c:pt>
                <c:pt idx="2" formatCode="0.00">
                  <c:v>5.6875</c:v>
                </c:pt>
                <c:pt idx="3" formatCode="0.00">
                  <c:v>4.4545454545454541</c:v>
                </c:pt>
                <c:pt idx="4">
                  <c:v>5.6666666666666661</c:v>
                </c:pt>
                <c:pt idx="5" formatCode="0.00">
                  <c:v>5.1875</c:v>
                </c:pt>
                <c:pt idx="6" formatCode="0.00">
                  <c:v>4.4285714285714288</c:v>
                </c:pt>
                <c:pt idx="7">
                  <c:v>6</c:v>
                </c:pt>
                <c:pt idx="8" formatCode="0.00">
                  <c:v>5.4375</c:v>
                </c:pt>
                <c:pt idx="9" formatCode="0.00">
                  <c:v>5.583333333333333</c:v>
                </c:pt>
                <c:pt idx="10">
                  <c:v>5.8888888888888893</c:v>
                </c:pt>
                <c:pt idx="11" formatCode="0.00">
                  <c:v>5.290322580645161</c:v>
                </c:pt>
                <c:pt idx="12" formatCode="0.00">
                  <c:v>5.9230769230769234</c:v>
                </c:pt>
                <c:pt idx="13">
                  <c:v>5.2692307692307683</c:v>
                </c:pt>
                <c:pt idx="14" formatCode="0.00">
                  <c:v>5.15</c:v>
                </c:pt>
                <c:pt idx="15" formatCode="0.00">
                  <c:v>4</c:v>
                </c:pt>
                <c:pt idx="16">
                  <c:v>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44608"/>
        <c:axId val="156258688"/>
      </c:lineChart>
      <c:catAx>
        <c:axId val="156244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 anchor="t" anchorCtr="0"/>
          <a:lstStyle/>
          <a:p>
            <a:pPr>
              <a:defRPr sz="1200" b="1" kern="2200" spc="0" baseline="0"/>
            </a:pPr>
            <a:endParaRPr lang="ca-ES"/>
          </a:p>
        </c:txPr>
        <c:crossAx val="156258688"/>
        <c:crossesAt val="3"/>
        <c:auto val="1"/>
        <c:lblAlgn val="ctr"/>
        <c:lblOffset val="100"/>
        <c:tickMarkSkip val="31999"/>
        <c:noMultiLvlLbl val="0"/>
      </c:catAx>
      <c:valAx>
        <c:axId val="156258688"/>
        <c:scaling>
          <c:orientation val="minMax"/>
          <c:max val="7"/>
          <c:min val="3"/>
        </c:scaling>
        <c:delete val="1"/>
        <c:axPos val="l"/>
        <c:numFmt formatCode="0" sourceLinked="0"/>
        <c:majorTickMark val="none"/>
        <c:minorTickMark val="none"/>
        <c:tickLblPos val="none"/>
        <c:crossAx val="15624460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6111111111111116"/>
          <c:y val="1.5375620981167145E-2"/>
          <c:w val="0.38888885683532387"/>
          <c:h val="8.8210267229254555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693743321610492E-2"/>
          <c:y val="0.15213223533157494"/>
          <c:w val="0.97169280185640161"/>
          <c:h val="0.6172253696812281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'Taules comparativa'!$B$116</c:f>
              <c:strCache>
                <c:ptCount val="1"/>
                <c:pt idx="0">
                  <c:v>Menys de 
6 mesos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comparativa'!$C$114:$O$115</c:f>
              <c:multiLvlStrCache>
                <c:ptCount val="13"/>
                <c:lvl>
                  <c:pt idx="0">
                    <c:v>Eng. De Mines</c:v>
                  </c:pt>
                  <c:pt idx="1">
                    <c:v>Eng. Tècn. Industrial, esp. Electrònica Industrial</c:v>
                  </c:pt>
                  <c:pt idx="2">
                    <c:v>Eng. De Mines</c:v>
                  </c:pt>
                  <c:pt idx="3">
                    <c:v>Eng. Tècn. De Mines, Esp. Explotació de Mines</c:v>
                  </c:pt>
                  <c:pt idx="4">
                    <c:v>Eng. Tècn. De Telecomunicació, esp. Sistemes Electrònics</c:v>
                  </c:pt>
                  <c:pt idx="5">
                    <c:v>Eng. Tècn. Industrial, esp. Electrònica Industrial</c:v>
                  </c:pt>
                  <c:pt idx="6">
                    <c:v>Eng. Tècn. Industrial, esp. Mecànica</c:v>
                  </c:pt>
                  <c:pt idx="7">
                    <c:v>E.T. Mines, esp. Extr. Mines</c:v>
                  </c:pt>
                  <c:pt idx="8">
                    <c:v>Eng. De Mines</c:v>
                  </c:pt>
                  <c:pt idx="9">
                    <c:v>Eng. Tècn. De Mines, Esp. Explotació de Mines</c:v>
                  </c:pt>
                  <c:pt idx="10">
                    <c:v>Eng. Tècn. De Telecomunicació, esp. Sistemes Electrònics</c:v>
                  </c:pt>
                  <c:pt idx="11">
                    <c:v>Eng. Tècn. Industrial, esp. Electrònica Industrial</c:v>
                  </c:pt>
                  <c:pt idx="12">
                    <c:v>Eng. Tècn. Industrial, esp. Mecànica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7">
                    <c:v>2014</c:v>
                  </c:pt>
                </c:lvl>
              </c:multiLvlStrCache>
            </c:multiLvlStrRef>
          </c:cat>
          <c:val>
            <c:numRef>
              <c:f>'Taules comparativa'!$C$116:$O$116</c:f>
              <c:numCache>
                <c:formatCode>0.00%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0.5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 formatCode="###0.0%">
                  <c:v>0.66666666666666674</c:v>
                </c:pt>
                <c:pt idx="8" formatCode="###0.0%">
                  <c:v>0</c:v>
                </c:pt>
                <c:pt idx="9" formatCode="###0.0%">
                  <c:v>1</c:v>
                </c:pt>
                <c:pt idx="10" formatCode="###0.0%">
                  <c:v>0</c:v>
                </c:pt>
                <c:pt idx="11" formatCode="###0.0%">
                  <c:v>0.66666666666666674</c:v>
                </c:pt>
                <c:pt idx="12">
                  <c:v>1</c:v>
                </c:pt>
              </c:numCache>
            </c:numRef>
          </c:val>
        </c:ser>
        <c:ser>
          <c:idx val="2"/>
          <c:order val="1"/>
          <c:tx>
            <c:strRef>
              <c:f>'Taules comparativa'!$B$117</c:f>
              <c:strCache>
                <c:ptCount val="1"/>
                <c:pt idx="0">
                  <c:v>Entre 6 mesos
i 1 any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comparativa'!$C$114:$O$115</c:f>
              <c:multiLvlStrCache>
                <c:ptCount val="13"/>
                <c:lvl>
                  <c:pt idx="0">
                    <c:v>Eng. De Mines</c:v>
                  </c:pt>
                  <c:pt idx="1">
                    <c:v>Eng. Tècn. Industrial, esp. Electrònica Industrial</c:v>
                  </c:pt>
                  <c:pt idx="2">
                    <c:v>Eng. De Mines</c:v>
                  </c:pt>
                  <c:pt idx="3">
                    <c:v>Eng. Tècn. De Mines, Esp. Explotació de Mines</c:v>
                  </c:pt>
                  <c:pt idx="4">
                    <c:v>Eng. Tècn. De Telecomunicació, esp. Sistemes Electrònics</c:v>
                  </c:pt>
                  <c:pt idx="5">
                    <c:v>Eng. Tècn. Industrial, esp. Electrònica Industrial</c:v>
                  </c:pt>
                  <c:pt idx="6">
                    <c:v>Eng. Tècn. Industrial, esp. Mecànica</c:v>
                  </c:pt>
                  <c:pt idx="7">
                    <c:v>E.T. Mines, esp. Extr. Mines</c:v>
                  </c:pt>
                  <c:pt idx="8">
                    <c:v>Eng. De Mines</c:v>
                  </c:pt>
                  <c:pt idx="9">
                    <c:v>Eng. Tècn. De Mines, Esp. Explotació de Mines</c:v>
                  </c:pt>
                  <c:pt idx="10">
                    <c:v>Eng. Tècn. De Telecomunicació, esp. Sistemes Electrònics</c:v>
                  </c:pt>
                  <c:pt idx="11">
                    <c:v>Eng. Tècn. Industrial, esp. Electrònica Industrial</c:v>
                  </c:pt>
                  <c:pt idx="12">
                    <c:v>Eng. Tècn. Industrial, esp. Mecànica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7">
                    <c:v>2014</c:v>
                  </c:pt>
                </c:lvl>
              </c:multiLvlStrCache>
            </c:multiLvlStrRef>
          </c:cat>
          <c:val>
            <c:numRef>
              <c:f>'Taules comparativa'!$C$117:$O$117</c:f>
              <c:numCache>
                <c:formatCode>0.00%</c:formatCode>
                <c:ptCount val="13"/>
                <c:pt idx="0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0</c:v>
                </c:pt>
                <c:pt idx="5">
                  <c:v>0.5</c:v>
                </c:pt>
                <c:pt idx="6">
                  <c:v>0</c:v>
                </c:pt>
                <c:pt idx="7" formatCode="###0.0%">
                  <c:v>0</c:v>
                </c:pt>
                <c:pt idx="8" formatCode="###0.0%">
                  <c:v>0.16666666666666669</c:v>
                </c:pt>
                <c:pt idx="9" formatCode="###0.0%">
                  <c:v>0</c:v>
                </c:pt>
                <c:pt idx="10" formatCode="###0.0%">
                  <c:v>0</c:v>
                </c:pt>
                <c:pt idx="11" formatCode="###0.0%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2"/>
          <c:tx>
            <c:strRef>
              <c:f>'Taules comparativa'!$B$118</c:f>
              <c:strCache>
                <c:ptCount val="1"/>
                <c:pt idx="0">
                  <c:v>Entre 1 any
i 2 anys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comparativa'!$C$114:$O$115</c:f>
              <c:multiLvlStrCache>
                <c:ptCount val="13"/>
                <c:lvl>
                  <c:pt idx="0">
                    <c:v>Eng. De Mines</c:v>
                  </c:pt>
                  <c:pt idx="1">
                    <c:v>Eng. Tècn. Industrial, esp. Electrònica Industrial</c:v>
                  </c:pt>
                  <c:pt idx="2">
                    <c:v>Eng. De Mines</c:v>
                  </c:pt>
                  <c:pt idx="3">
                    <c:v>Eng. Tècn. De Mines, Esp. Explotació de Mines</c:v>
                  </c:pt>
                  <c:pt idx="4">
                    <c:v>Eng. Tècn. De Telecomunicació, esp. Sistemes Electrònics</c:v>
                  </c:pt>
                  <c:pt idx="5">
                    <c:v>Eng. Tècn. Industrial, esp. Electrònica Industrial</c:v>
                  </c:pt>
                  <c:pt idx="6">
                    <c:v>Eng. Tècn. Industrial, esp. Mecànica</c:v>
                  </c:pt>
                  <c:pt idx="7">
                    <c:v>E.T. Mines, esp. Extr. Mines</c:v>
                  </c:pt>
                  <c:pt idx="8">
                    <c:v>Eng. De Mines</c:v>
                  </c:pt>
                  <c:pt idx="9">
                    <c:v>Eng. Tècn. De Mines, Esp. Explotació de Mines</c:v>
                  </c:pt>
                  <c:pt idx="10">
                    <c:v>Eng. Tècn. De Telecomunicació, esp. Sistemes Electrònics</c:v>
                  </c:pt>
                  <c:pt idx="11">
                    <c:v>Eng. Tècn. Industrial, esp. Electrònica Industrial</c:v>
                  </c:pt>
                  <c:pt idx="12">
                    <c:v>Eng. Tècn. Industrial, esp. Mecànica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7">
                    <c:v>2014</c:v>
                  </c:pt>
                </c:lvl>
              </c:multiLvlStrCache>
            </c:multiLvlStrRef>
          </c:cat>
          <c:val>
            <c:numRef>
              <c:f>'Taules comparativa'!$C$118:$O$118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###0.0%">
                  <c:v>0</c:v>
                </c:pt>
                <c:pt idx="8" formatCode="###0.0%">
                  <c:v>0.5</c:v>
                </c:pt>
                <c:pt idx="9" formatCode="###0.0%">
                  <c:v>0</c:v>
                </c:pt>
                <c:pt idx="10" formatCode="###0.0%">
                  <c:v>1</c:v>
                </c:pt>
                <c:pt idx="11" formatCode="###0.0%">
                  <c:v>0.33333333333333337</c:v>
                </c:pt>
                <c:pt idx="12">
                  <c:v>0</c:v>
                </c:pt>
              </c:numCache>
            </c:numRef>
          </c:val>
        </c:ser>
        <c:ser>
          <c:idx val="1"/>
          <c:order val="3"/>
          <c:tx>
            <c:strRef>
              <c:f>'Taules comparativa'!$B$119</c:f>
              <c:strCache>
                <c:ptCount val="1"/>
                <c:pt idx="0">
                  <c:v>Més de
2 anys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comparativa'!$C$114:$O$115</c:f>
              <c:multiLvlStrCache>
                <c:ptCount val="13"/>
                <c:lvl>
                  <c:pt idx="0">
                    <c:v>Eng. De Mines</c:v>
                  </c:pt>
                  <c:pt idx="1">
                    <c:v>Eng. Tècn. Industrial, esp. Electrònica Industrial</c:v>
                  </c:pt>
                  <c:pt idx="2">
                    <c:v>Eng. De Mines</c:v>
                  </c:pt>
                  <c:pt idx="3">
                    <c:v>Eng. Tècn. De Mines, Esp. Explotació de Mines</c:v>
                  </c:pt>
                  <c:pt idx="4">
                    <c:v>Eng. Tècn. De Telecomunicació, esp. Sistemes Electrònics</c:v>
                  </c:pt>
                  <c:pt idx="5">
                    <c:v>Eng. Tècn. Industrial, esp. Electrònica Industrial</c:v>
                  </c:pt>
                  <c:pt idx="6">
                    <c:v>Eng. Tècn. Industrial, esp. Mecànica</c:v>
                  </c:pt>
                  <c:pt idx="7">
                    <c:v>E.T. Mines, esp. Extr. Mines</c:v>
                  </c:pt>
                  <c:pt idx="8">
                    <c:v>Eng. De Mines</c:v>
                  </c:pt>
                  <c:pt idx="9">
                    <c:v>Eng. Tècn. De Mines, Esp. Explotació de Mines</c:v>
                  </c:pt>
                  <c:pt idx="10">
                    <c:v>Eng. Tècn. De Telecomunicació, esp. Sistemes Electrònics</c:v>
                  </c:pt>
                  <c:pt idx="11">
                    <c:v>Eng. Tècn. Industrial, esp. Electrònica Industrial</c:v>
                  </c:pt>
                  <c:pt idx="12">
                    <c:v>Eng. Tècn. Industrial, esp. Mecànica</c:v>
                  </c:pt>
                </c:lvl>
                <c:lvl>
                  <c:pt idx="0">
                    <c:v>2008</c:v>
                  </c:pt>
                  <c:pt idx="2">
                    <c:v>2011</c:v>
                  </c:pt>
                  <c:pt idx="7">
                    <c:v>2014</c:v>
                  </c:pt>
                </c:lvl>
              </c:multiLvlStrCache>
            </c:multiLvlStrRef>
          </c:cat>
          <c:val>
            <c:numRef>
              <c:f>'Taules comparativa'!$C$119:$O$119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###0.0%">
                  <c:v>0.33333333333333337</c:v>
                </c:pt>
                <c:pt idx="8" formatCode="###0.0%">
                  <c:v>0.33333333333333337</c:v>
                </c:pt>
                <c:pt idx="9" formatCode="###0.0%">
                  <c:v>0</c:v>
                </c:pt>
                <c:pt idx="10" formatCode="###0.0%">
                  <c:v>0</c:v>
                </c:pt>
                <c:pt idx="11" formatCode="###0.0%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6398720"/>
        <c:axId val="156400256"/>
        <c:axId val="0"/>
      </c:bar3DChart>
      <c:catAx>
        <c:axId val="156398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5400000" vert="horz"/>
          <a:lstStyle/>
          <a:p>
            <a:pPr>
              <a:defRPr sz="1050" b="1"/>
            </a:pPr>
            <a:endParaRPr lang="ca-ES"/>
          </a:p>
        </c:txPr>
        <c:crossAx val="156400256"/>
        <c:crosses val="autoZero"/>
        <c:auto val="1"/>
        <c:lblAlgn val="ctr"/>
        <c:lblOffset val="100"/>
        <c:noMultiLvlLbl val="0"/>
      </c:catAx>
      <c:valAx>
        <c:axId val="15640025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56398720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681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011234869268461E-2"/>
          <c:y val="0.13946756655418074"/>
          <c:w val="0.96723427396892869"/>
          <c:h val="0.692991905423597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comparativa'!$B$131</c:f>
              <c:strCache>
                <c:ptCount val="1"/>
                <c:pt idx="0">
                  <c:v>ENG. DE MINES</c:v>
                </c:pt>
              </c:strCache>
            </c:strRef>
          </c:tx>
          <c:spPr>
            <a:solidFill>
              <a:srgbClr val="31859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0%" sourceLinked="0"/>
            <c:txPr>
              <a:bodyPr rot="5400000" vert="horz"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comparativa'!$C$127:$K$130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comparativa'!$C$131:$K$131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##0.0%">
                  <c:v>7.1428571428571438E-2</c:v>
                </c:pt>
                <c:pt idx="7" formatCode="###0.0%">
                  <c:v>0.14285714285714288</c:v>
                </c:pt>
                <c:pt idx="8" formatCode="###0.0%">
                  <c:v>0.14285714285714288</c:v>
                </c:pt>
              </c:numCache>
            </c:numRef>
          </c:val>
        </c:ser>
        <c:ser>
          <c:idx val="1"/>
          <c:order val="1"/>
          <c:tx>
            <c:strRef>
              <c:f>'Taules comparativa'!$B$132</c:f>
              <c:strCache>
                <c:ptCount val="1"/>
                <c:pt idx="0">
                  <c:v>ENG. TÈCNICA DE MINES, ESPECIALITAT EN EXPLOTACIÓ DE MINES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txPr>
              <a:bodyPr rot="5400000" vert="horz"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comparativa'!$C$127:$K$130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comparativa'!$C$132:$K$132</c:f>
              <c:numCache>
                <c:formatCode>0.00%</c:formatCode>
                <c:ptCount val="9"/>
                <c:pt idx="0">
                  <c:v>0.10526315789473684</c:v>
                </c:pt>
                <c:pt idx="1">
                  <c:v>0.15789473684210525</c:v>
                </c:pt>
                <c:pt idx="2">
                  <c:v>5.2631578947368418E-2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7.1428571428571425E-2</c:v>
                </c:pt>
                <c:pt idx="6" formatCode="###0.0%">
                  <c:v>6.6666666666666666E-2</c:v>
                </c:pt>
                <c:pt idx="7" formatCode="###0.0%">
                  <c:v>6.6666666666666666E-2</c:v>
                </c:pt>
                <c:pt idx="8" formatCode="###0.0%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'Taules comparativa'!$B$133</c:f>
              <c:strCache>
                <c:ptCount val="1"/>
                <c:pt idx="0">
                  <c:v>ENG.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6"/>
              <c:delete val="1"/>
            </c:dLbl>
            <c:numFmt formatCode="0%" sourceLinked="0"/>
            <c:txPr>
              <a:bodyPr rot="5400000" vert="horz"/>
              <a:lstStyle/>
              <a:p>
                <a:pPr algn="ctr">
                  <a:defRPr lang="es-ES" sz="11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comparativa'!$C$127:$K$130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comparativa'!$C$133:$K$133</c:f>
              <c:numCache>
                <c:formatCode>0.00%</c:formatCode>
                <c:ptCount val="9"/>
                <c:pt idx="0">
                  <c:v>0.22222222222222221</c:v>
                </c:pt>
                <c:pt idx="1">
                  <c:v>0.1111111111111111</c:v>
                </c:pt>
                <c:pt idx="2">
                  <c:v>5.5555555555555552E-2</c:v>
                </c:pt>
                <c:pt idx="3">
                  <c:v>0</c:v>
                </c:pt>
                <c:pt idx="4">
                  <c:v>0.2</c:v>
                </c:pt>
                <c:pt idx="5">
                  <c:v>0.1</c:v>
                </c:pt>
                <c:pt idx="6" formatCode="###0.0%">
                  <c:v>0</c:v>
                </c:pt>
                <c:pt idx="7" formatCode="###0.0%">
                  <c:v>0.5</c:v>
                </c:pt>
                <c:pt idx="8" formatCode="###0.0%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'Taules comparativa'!$B$134</c:f>
              <c:strCache>
                <c:ptCount val="1"/>
                <c:pt idx="0">
                  <c:v>ENG.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numFmt formatCode="0%" sourceLinked="0"/>
            <c:txPr>
              <a:bodyPr rot="5400000" vert="horz"/>
              <a:lstStyle/>
              <a:p>
                <a:pPr algn="ctr">
                  <a:defRPr lang="es-ES" sz="11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comparativa'!$C$127:$K$130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comparativa'!$C$134:$K$134</c:f>
              <c:numCache>
                <c:formatCode>0.00%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7.6923076923076927E-2</c:v>
                </c:pt>
                <c:pt idx="4">
                  <c:v>7.6923076923076927E-2</c:v>
                </c:pt>
                <c:pt idx="5">
                  <c:v>0</c:v>
                </c:pt>
                <c:pt idx="6" formatCode="###0.0%">
                  <c:v>0.2</c:v>
                </c:pt>
                <c:pt idx="7" formatCode="###0.0%">
                  <c:v>0.3</c:v>
                </c:pt>
                <c:pt idx="8" formatCode="###0.0%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'Taules comparativa'!$B$135</c:f>
              <c:strCache>
                <c:ptCount val="1"/>
                <c:pt idx="0">
                  <c:v>ENG. TÈCNICA INDUSTRIAL, ESPECIALITAT EN MECÀNICA</c:v>
                </c:pt>
              </c:strCache>
            </c:strRef>
          </c:tx>
          <c:spPr>
            <a:solidFill>
              <a:srgbClr val="4BACC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numFmt formatCode="0%" sourceLinked="0"/>
            <c:txPr>
              <a:bodyPr rot="5400000" vert="horz"/>
              <a:lstStyle/>
              <a:p>
                <a:pPr algn="ctr">
                  <a:defRPr lang="es-ES" sz="11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comparativa'!$C$127:$K$130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comparativa'!$C$135:$K$135</c:f>
              <c:numCache>
                <c:formatCode>0.00%</c:formatCode>
                <c:ptCount val="9"/>
                <c:pt idx="0">
                  <c:v>8.8235294117647065E-2</c:v>
                </c:pt>
                <c:pt idx="1">
                  <c:v>0.17647058823529413</c:v>
                </c:pt>
                <c:pt idx="2">
                  <c:v>0</c:v>
                </c:pt>
                <c:pt idx="3">
                  <c:v>0.29411764705882354</c:v>
                </c:pt>
                <c:pt idx="4">
                  <c:v>5.8823529411764705E-2</c:v>
                </c:pt>
                <c:pt idx="5">
                  <c:v>0</c:v>
                </c:pt>
                <c:pt idx="6" formatCode="###0.0%">
                  <c:v>0.13333333333333333</c:v>
                </c:pt>
                <c:pt idx="7" formatCode="###0.0%">
                  <c:v>6.6666666666666666E-2</c:v>
                </c:pt>
                <c:pt idx="8" formatCode="###0.0%">
                  <c:v>6.6666666666666666E-2</c:v>
                </c:pt>
              </c:numCache>
            </c:numRef>
          </c:val>
        </c:ser>
        <c:ser>
          <c:idx val="5"/>
          <c:order val="5"/>
          <c:tx>
            <c:strRef>
              <c:f>'Taules comparativa'!$B$136</c:f>
              <c:strCache>
                <c:ptCount val="1"/>
                <c:pt idx="0">
                  <c:v>ENG.TÈCNICA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0%" sourceLinked="0"/>
            <c:txPr>
              <a:bodyPr rot="5400000" vert="horz"/>
              <a:lstStyle/>
              <a:p>
                <a:pPr algn="ctr">
                  <a:defRPr lang="es-ES" sz="11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comparativa'!$C$127:$K$130</c:f>
              <c:multiLvlStrCache>
                <c:ptCount val="9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  <c:pt idx="6">
                    <c:v>Durant els estudis</c:v>
                  </c:pt>
                  <c:pt idx="7">
                    <c:v>Laboralment</c:v>
                  </c:pt>
                  <c:pt idx="8">
                    <c:v>Estudis i feina</c:v>
                  </c:pt>
                </c:lvl>
                <c:lvl>
                  <c:pt idx="0">
                    <c:v>2008</c:v>
                  </c:pt>
                  <c:pt idx="3">
                    <c:v>2011</c:v>
                  </c:pt>
                  <c:pt idx="6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comparativa'!$C$136:$K$136</c:f>
              <c:numCache>
                <c:formatCode>0.00%</c:formatCode>
                <c:ptCount val="9"/>
                <c:pt idx="0">
                  <c:v>4.5454545454545456E-2</c:v>
                </c:pt>
                <c:pt idx="1">
                  <c:v>0.13636363636363635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##0.0%">
                  <c:v>9.0909090909090912E-2</c:v>
                </c:pt>
                <c:pt idx="7" formatCode="###0.0%">
                  <c:v>9.0909090909090912E-2</c:v>
                </c:pt>
                <c:pt idx="8" formatCode="###0.0%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6718208"/>
        <c:axId val="156719744"/>
        <c:axId val="0"/>
      </c:bar3DChart>
      <c:catAx>
        <c:axId val="156718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156719744"/>
        <c:crosses val="autoZero"/>
        <c:auto val="1"/>
        <c:lblAlgn val="ctr"/>
        <c:lblOffset val="100"/>
        <c:noMultiLvlLbl val="0"/>
      </c:catAx>
      <c:valAx>
        <c:axId val="156719744"/>
        <c:scaling>
          <c:orientation val="minMax"/>
          <c:max val="0.5"/>
        </c:scaling>
        <c:delete val="0"/>
        <c:axPos val="l"/>
        <c:numFmt formatCode="0%" sourceLinked="0"/>
        <c:majorTickMark val="out"/>
        <c:minorTickMark val="none"/>
        <c:tickLblPos val="nextTo"/>
        <c:crossAx val="156718208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237822775746648"/>
          <c:y val="2.2259283657898591E-2"/>
          <c:w val="0.87621775670450774"/>
          <c:h val="0.11820445973665071"/>
        </c:manualLayout>
      </c:layout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2008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'[1]Taules comparativa'!$B$44</c:f>
              <c:strCache>
                <c:ptCount val="1"/>
                <c:pt idx="0">
                  <c:v>E. Mines</c:v>
                </c:pt>
              </c:strCache>
            </c:strRef>
          </c:tx>
          <c:spPr>
            <a:solidFill>
              <a:srgbClr val="31859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comparativa'!$C$44:$H$44</c:f>
              <c:numCache>
                <c:formatCode>General</c:formatCode>
                <c:ptCount val="6"/>
                <c:pt idx="0">
                  <c:v>0.64516129032258063</c:v>
                </c:pt>
                <c:pt idx="1">
                  <c:v>6.4516129032258063E-2</c:v>
                </c:pt>
                <c:pt idx="2">
                  <c:v>0.12903225806451613</c:v>
                </c:pt>
                <c:pt idx="3">
                  <c:v>3.2258064516129031E-2</c:v>
                </c:pt>
                <c:pt idx="4">
                  <c:v>9.6774193548387094E-2</c:v>
                </c:pt>
                <c:pt idx="5">
                  <c:v>3.2258064516129031E-2</c:v>
                </c:pt>
              </c:numCache>
            </c:numRef>
          </c:val>
        </c:ser>
        <c:ser>
          <c:idx val="1"/>
          <c:order val="1"/>
          <c:tx>
            <c:strRef>
              <c:f>'Taules comparativa'!#REF!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'Taules comparativa'!#REF!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'[1]Taules comparativa'!$B$45</c:f>
              <c:strCache>
                <c:ptCount val="1"/>
                <c:pt idx="0">
                  <c:v>E.T. Telec. esp.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comparativa'!$C$45:$H$45</c:f>
              <c:numCache>
                <c:formatCode>General</c:formatCode>
                <c:ptCount val="6"/>
                <c:pt idx="0">
                  <c:v>0.55555555555555558</c:v>
                </c:pt>
                <c:pt idx="1">
                  <c:v>0</c:v>
                </c:pt>
                <c:pt idx="2">
                  <c:v>0.27777777777777779</c:v>
                </c:pt>
                <c:pt idx="3">
                  <c:v>5.5555555555555552E-2</c:v>
                </c:pt>
                <c:pt idx="4">
                  <c:v>0</c:v>
                </c:pt>
                <c:pt idx="5">
                  <c:v>0.1111111111111111</c:v>
                </c:pt>
              </c:numCache>
            </c:numRef>
          </c:val>
        </c:ser>
        <c:ser>
          <c:idx val="3"/>
          <c:order val="3"/>
          <c:tx>
            <c:strRef>
              <c:f>'[1]Taules comparativa'!$B$46</c:f>
              <c:strCache>
                <c:ptCount val="1"/>
                <c:pt idx="0">
                  <c:v>E.T. Ind. esp en Electrònica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comparativa'!$C$46:$H$46</c:f>
              <c:numCache>
                <c:formatCode>General</c:formatCode>
                <c:ptCount val="6"/>
                <c:pt idx="0">
                  <c:v>0.5</c:v>
                </c:pt>
                <c:pt idx="1">
                  <c:v>0</c:v>
                </c:pt>
                <c:pt idx="2">
                  <c:v>0.4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'[1]Taules comparativa'!$B$47</c:f>
              <c:strCache>
                <c:ptCount val="1"/>
                <c:pt idx="0">
                  <c:v>E.T. Ind. esp.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comparativa'!$C$47:$H$47</c:f>
              <c:numCache>
                <c:formatCode>General</c:formatCode>
                <c:ptCount val="6"/>
                <c:pt idx="0">
                  <c:v>0.62962962962962965</c:v>
                </c:pt>
                <c:pt idx="1">
                  <c:v>3.7037037037037035E-2</c:v>
                </c:pt>
                <c:pt idx="2">
                  <c:v>3.7037037037037035E-2</c:v>
                </c:pt>
                <c:pt idx="3">
                  <c:v>0.1111111111111111</c:v>
                </c:pt>
                <c:pt idx="4">
                  <c:v>3.7037037037037035E-2</c:v>
                </c:pt>
                <c:pt idx="5">
                  <c:v>0.14814814814814814</c:v>
                </c:pt>
              </c:numCache>
            </c:numRef>
          </c:val>
        </c:ser>
        <c:ser>
          <c:idx val="5"/>
          <c:order val="5"/>
          <c:tx>
            <c:strRef>
              <c:f>'[1]Taules comparativa'!$B$48</c:f>
              <c:strCache>
                <c:ptCount val="1"/>
                <c:pt idx="0">
                  <c:v>E.T. Ind. esp.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comparativa'!$C$42:$H$43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comparativa'!$C$48:$H$48</c:f>
              <c:numCache>
                <c:formatCode>General</c:formatCode>
                <c:ptCount val="6"/>
                <c:pt idx="0">
                  <c:v>0.70588235294117652</c:v>
                </c:pt>
                <c:pt idx="1">
                  <c:v>0.11764705882352941</c:v>
                </c:pt>
                <c:pt idx="2">
                  <c:v>0.17647058823529413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6818432"/>
        <c:axId val="156828416"/>
        <c:axId val="0"/>
      </c:bar3DChart>
      <c:catAx>
        <c:axId val="156818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6828416"/>
        <c:crosses val="autoZero"/>
        <c:auto val="1"/>
        <c:lblAlgn val="ctr"/>
        <c:lblOffset val="100"/>
        <c:noMultiLvlLbl val="0"/>
      </c:catAx>
      <c:valAx>
        <c:axId val="156828416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6818432"/>
        <c:crosses val="autoZero"/>
        <c:crossBetween val="between"/>
      </c:valAx>
    </c:plotArea>
    <c:legend>
      <c:legendPos val="tr"/>
      <c:legendEntry>
        <c:idx val="1"/>
        <c:delete val="1"/>
      </c:legendEntry>
      <c:layout>
        <c:manualLayout>
          <c:xMode val="edge"/>
          <c:yMode val="edge"/>
          <c:x val="0.65123013057696733"/>
          <c:y val="2.1917834992786937E-2"/>
          <c:w val="0.22935994500387097"/>
          <c:h val="0.61769548564175136"/>
        </c:manualLayout>
      </c:layout>
      <c:overlay val="0"/>
      <c:txPr>
        <a:bodyPr/>
        <a:lstStyle/>
        <a:p>
          <a:pPr>
            <a:defRPr sz="10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2011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'[1]Taules comparativa'!$I$52</c:f>
              <c:strCache>
                <c:ptCount val="1"/>
                <c:pt idx="0">
                  <c:v>Eng. De Mines</c:v>
                </c:pt>
              </c:strCache>
            </c:strRef>
          </c:tx>
          <c:spPr>
            <a:solidFill>
              <a:srgbClr val="31859E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comparativa'!$J$50:$O$51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comparativa'!$J$52:$O$52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'[1]Taules comparativa'!$I$53</c:f>
              <c:strCache>
                <c:ptCount val="1"/>
                <c:pt idx="0">
                  <c:v>Eng. Tècn. De Mines, Esp. Explotació de Mines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comparativa'!$J$50:$O$51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comparativa'!$J$53:$O$53</c:f>
              <c:numCache>
                <c:formatCode>General</c:formatCode>
                <c:ptCount val="6"/>
                <c:pt idx="0">
                  <c:v>0.5714285714285714</c:v>
                </c:pt>
                <c:pt idx="1">
                  <c:v>0</c:v>
                </c:pt>
                <c:pt idx="2">
                  <c:v>0.21428571428571427</c:v>
                </c:pt>
                <c:pt idx="3">
                  <c:v>0</c:v>
                </c:pt>
                <c:pt idx="4">
                  <c:v>7.1428571428571425E-2</c:v>
                </c:pt>
                <c:pt idx="5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'[1]Taules comparativa'!$I$54</c:f>
              <c:strCache>
                <c:ptCount val="1"/>
                <c:pt idx="0">
                  <c:v>Eng. Tècn. De Telecomunicació, esp.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comparativa'!$J$50:$O$51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comparativa'!$J$54:$O$54</c:f>
              <c:numCache>
                <c:formatCode>General</c:formatCode>
                <c:ptCount val="6"/>
                <c:pt idx="0">
                  <c:v>0.3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</c:v>
                </c:pt>
                <c:pt idx="5">
                  <c:v>0.2</c:v>
                </c:pt>
              </c:numCache>
            </c:numRef>
          </c:val>
        </c:ser>
        <c:ser>
          <c:idx val="3"/>
          <c:order val="3"/>
          <c:tx>
            <c:strRef>
              <c:f>'[1]Taules comparativa'!$I$55</c:f>
              <c:strCache>
                <c:ptCount val="1"/>
                <c:pt idx="0">
                  <c:v>Eng. Tècn. Industrial, esp.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comparativa'!$J$50:$O$51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comparativa'!$J$55:$O$55</c:f>
              <c:numCache>
                <c:formatCode>General</c:formatCode>
                <c:ptCount val="6"/>
                <c:pt idx="0">
                  <c:v>0.53846153846153844</c:v>
                </c:pt>
                <c:pt idx="1">
                  <c:v>0.15384615384615385</c:v>
                </c:pt>
                <c:pt idx="2">
                  <c:v>7.6923076923076927E-2</c:v>
                </c:pt>
                <c:pt idx="3">
                  <c:v>0</c:v>
                </c:pt>
                <c:pt idx="4">
                  <c:v>7.6923076923076927E-2</c:v>
                </c:pt>
                <c:pt idx="5">
                  <c:v>0.15384615384615385</c:v>
                </c:pt>
              </c:numCache>
            </c:numRef>
          </c:val>
        </c:ser>
        <c:ser>
          <c:idx val="4"/>
          <c:order val="4"/>
          <c:tx>
            <c:strRef>
              <c:f>'[1]Taules comparativa'!$I$56</c:f>
              <c:strCache>
                <c:ptCount val="1"/>
                <c:pt idx="0">
                  <c:v>Eng. Tècn. Industrial, esp.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comparativa'!$J$50:$O$51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comparativa'!$J$56:$O$56</c:f>
              <c:numCache>
                <c:formatCode>General</c:formatCode>
                <c:ptCount val="6"/>
                <c:pt idx="0">
                  <c:v>0.6470588235294118</c:v>
                </c:pt>
                <c:pt idx="1">
                  <c:v>0</c:v>
                </c:pt>
                <c:pt idx="2">
                  <c:v>0.11764705882352941</c:v>
                </c:pt>
                <c:pt idx="3">
                  <c:v>5.8823529411764705E-2</c:v>
                </c:pt>
                <c:pt idx="4">
                  <c:v>5.8823529411764705E-2</c:v>
                </c:pt>
                <c:pt idx="5">
                  <c:v>0.11764705882352941</c:v>
                </c:pt>
              </c:numCache>
            </c:numRef>
          </c:val>
        </c:ser>
        <c:ser>
          <c:idx val="5"/>
          <c:order val="5"/>
          <c:tx>
            <c:strRef>
              <c:f>'[1]Taules comparativa'!$I$57</c:f>
              <c:strCache>
                <c:ptCount val="1"/>
                <c:pt idx="0">
                  <c:v>Eng. Tècn. Industrial, esp.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'[1]Taules comparativa'!$J$50:$O$51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Funcions pròpies</c:v>
                  </c:pt>
                  <c:pt idx="3">
                    <c:v>Funcions
no pròpies</c:v>
                  </c:pt>
                  <c:pt idx="4">
                    <c:v>Requeria
form.univ.</c:v>
                  </c:pt>
                  <c:pt idx="5">
                    <c:v>No requeria
form.univ.</c:v>
                  </c:pt>
                </c:lvl>
                <c:lvl>
                  <c:pt idx="0">
                    <c:v>Titulació
específica</c:v>
                  </c:pt>
                  <c:pt idx="1">
                    <c:v>0</c:v>
                  </c:pt>
                  <c:pt idx="2">
                    <c:v>Titulació
universitària</c:v>
                  </c:pt>
                  <c:pt idx="3">
                    <c:v>0</c:v>
                  </c:pt>
                  <c:pt idx="4">
                    <c:v>Cap
titulació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comparativa'!$J$57:$O$57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6878720"/>
        <c:axId val="156880256"/>
        <c:axId val="0"/>
      </c:bar3DChart>
      <c:catAx>
        <c:axId val="156878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6880256"/>
        <c:crosses val="autoZero"/>
        <c:auto val="1"/>
        <c:lblAlgn val="ctr"/>
        <c:lblOffset val="100"/>
        <c:noMultiLvlLbl val="0"/>
      </c:catAx>
      <c:valAx>
        <c:axId val="156880256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687872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0807020939439516"/>
          <c:y val="1.1854937924338635E-2"/>
          <c:w val="0.24169135105603443"/>
          <c:h val="0.63446698075583186"/>
        </c:manualLayout>
      </c:layout>
      <c:overlay val="0"/>
      <c:txPr>
        <a:bodyPr/>
        <a:lstStyle/>
        <a:p>
          <a:pPr>
            <a:defRPr sz="9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2014</a:t>
            </a:r>
          </a:p>
        </c:rich>
      </c:tx>
      <c:layout>
        <c:manualLayout>
          <c:xMode val="edge"/>
          <c:yMode val="edge"/>
          <c:x val="0.89226866152782558"/>
          <c:y val="2.9884955467058415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665793650588164E-2"/>
          <c:y val="2.3752662970070674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Gràfics!$R$184</c:f>
              <c:strCache>
                <c:ptCount val="1"/>
                <c:pt idx="0">
                  <c:v>ENGINYERIA DE MINES</c:v>
                </c:pt>
              </c:strCache>
            </c:strRef>
          </c:tx>
          <c:spPr>
            <a:solidFill>
              <a:srgbClr val="31859E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Gràfics!$S$182:$X$183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Gràfics!$S$184:$X$184</c:f>
              <c:numCache>
                <c:formatCode>###0.0%</c:formatCode>
                <c:ptCount val="6"/>
                <c:pt idx="0">
                  <c:v>0.61538461538461542</c:v>
                </c:pt>
                <c:pt idx="1">
                  <c:v>0</c:v>
                </c:pt>
                <c:pt idx="2">
                  <c:v>7.6923076923076927E-2</c:v>
                </c:pt>
                <c:pt idx="3">
                  <c:v>7.6923076923076927E-2</c:v>
                </c:pt>
                <c:pt idx="4">
                  <c:v>7.6923076923076927E-2</c:v>
                </c:pt>
                <c:pt idx="5">
                  <c:v>0.15384615384615385</c:v>
                </c:pt>
              </c:numCache>
            </c:numRef>
          </c:val>
        </c:ser>
        <c:ser>
          <c:idx val="1"/>
          <c:order val="1"/>
          <c:tx>
            <c:strRef>
              <c:f>Gràfics!$R$185</c:f>
              <c:strCache>
                <c:ptCount val="1"/>
                <c:pt idx="0">
                  <c:v>ENGINYERIA TÈCNICA DE MINES, ESPECIALITAT EN EXPLOTACIÓ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Gràfics!$S$182:$X$183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Gràfics!$S$185:$X$185</c:f>
              <c:numCache>
                <c:formatCode>###0.0%</c:formatCode>
                <c:ptCount val="6"/>
                <c:pt idx="0">
                  <c:v>0.41176470588235292</c:v>
                </c:pt>
                <c:pt idx="1">
                  <c:v>0</c:v>
                </c:pt>
                <c:pt idx="2">
                  <c:v>0.17647058823529413</c:v>
                </c:pt>
                <c:pt idx="3">
                  <c:v>0</c:v>
                </c:pt>
                <c:pt idx="4">
                  <c:v>0</c:v>
                </c:pt>
                <c:pt idx="5">
                  <c:v>0.11764705882352941</c:v>
                </c:pt>
              </c:numCache>
            </c:numRef>
          </c:val>
        </c:ser>
        <c:ser>
          <c:idx val="2"/>
          <c:order val="2"/>
          <c:tx>
            <c:strRef>
              <c:f>Gràfics!$R$186</c:f>
              <c:strCache>
                <c:ptCount val="1"/>
                <c:pt idx="0">
                  <c:v>ENGINYERIA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Gràfics!$S$182:$X$183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Gràfics!$S$186:$X$186</c:f>
              <c:numCache>
                <c:formatCode>###0.0%</c:formatCode>
                <c:ptCount val="6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Gràfics!$R$187</c:f>
              <c:strCache>
                <c:ptCount val="1"/>
                <c:pt idx="0">
                  <c:v>ENGINYERIA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Gràfics!$S$182:$X$183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Gràfics!$S$187:$X$187</c:f>
              <c:numCache>
                <c:formatCode>###0.0%</c:formatCode>
                <c:ptCount val="6"/>
                <c:pt idx="0">
                  <c:v>0.77777777777777779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0.22222222222222221</c:v>
                </c:pt>
              </c:numCache>
            </c:numRef>
          </c:val>
        </c:ser>
        <c:ser>
          <c:idx val="4"/>
          <c:order val="4"/>
          <c:tx>
            <c:strRef>
              <c:f>Gràfics!$R$188</c:f>
              <c:strCache>
                <c:ptCount val="1"/>
                <c:pt idx="0">
                  <c:v>ENGINYERIA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Gràfics!$S$182:$X$183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Gràfics!$S$188:$X$188</c:f>
              <c:numCache>
                <c:formatCode>###0.0%</c:formatCode>
                <c:ptCount val="6"/>
                <c:pt idx="0">
                  <c:v>0.8</c:v>
                </c:pt>
                <c:pt idx="1">
                  <c:v>3.3333333333333333E-2</c:v>
                </c:pt>
                <c:pt idx="2">
                  <c:v>3.3333333333333333E-2</c:v>
                </c:pt>
                <c:pt idx="3">
                  <c:v>0</c:v>
                </c:pt>
                <c:pt idx="4">
                  <c:v>6.6666666666666666E-2</c:v>
                </c:pt>
                <c:pt idx="5">
                  <c:v>6.6666666666666666E-2</c:v>
                </c:pt>
              </c:numCache>
            </c:numRef>
          </c:val>
        </c:ser>
        <c:ser>
          <c:idx val="5"/>
          <c:order val="5"/>
          <c:tx>
            <c:strRef>
              <c:f>Gràfics!$R$189</c:f>
              <c:strCache>
                <c:ptCount val="1"/>
                <c:pt idx="0">
                  <c:v>ENGINYERIA 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multiLvlStrRef>
              <c:f>Gràfics!$S$182:$X$183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Gràfics!$S$189:$X$189</c:f>
              <c:numCache>
                <c:formatCode>###0.0%</c:formatCode>
                <c:ptCount val="6"/>
                <c:pt idx="0">
                  <c:v>0.45454545454545453</c:v>
                </c:pt>
                <c:pt idx="1">
                  <c:v>9.0909090909090912E-2</c:v>
                </c:pt>
                <c:pt idx="2">
                  <c:v>0.27272727272727271</c:v>
                </c:pt>
                <c:pt idx="3">
                  <c:v>0</c:v>
                </c:pt>
                <c:pt idx="4">
                  <c:v>0</c:v>
                </c:pt>
                <c:pt idx="5">
                  <c:v>0.18181818181818182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7000064"/>
        <c:axId val="157001600"/>
        <c:axId val="0"/>
      </c:bar3DChart>
      <c:catAx>
        <c:axId val="157000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157001600"/>
        <c:crosses val="autoZero"/>
        <c:auto val="1"/>
        <c:lblAlgn val="ctr"/>
        <c:lblOffset val="100"/>
        <c:noMultiLvlLbl val="0"/>
      </c:catAx>
      <c:valAx>
        <c:axId val="15700160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57000064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5282745223441199"/>
          <c:y val="8.3825781406407385E-3"/>
          <c:w val="0.31152708119178996"/>
          <c:h val="0.57736466195797032"/>
        </c:manualLayout>
      </c:layout>
      <c:overlay val="1"/>
      <c:txPr>
        <a:bodyPr/>
        <a:lstStyle/>
        <a:p>
          <a:pPr>
            <a:defRPr sz="80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Tipus de contracte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995462962962964"/>
          <c:y val="0.18349361111111112"/>
          <c:w val="0.75758888888888887"/>
          <c:h val="0.5940991666666666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Resum!$AE$9</c:f>
              <c:strCache>
                <c:ptCount val="1"/>
                <c:pt idx="0">
                  <c:v>Fix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Resum!$AD$10:$AD$15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Resum!$AE$10:$AE$15</c:f>
              <c:numCache>
                <c:formatCode>###0.0%</c:formatCode>
                <c:ptCount val="6"/>
                <c:pt idx="0">
                  <c:v>0.69199999999999995</c:v>
                </c:pt>
                <c:pt idx="1">
                  <c:v>0.41699999999999998</c:v>
                </c:pt>
                <c:pt idx="2">
                  <c:v>0.75</c:v>
                </c:pt>
                <c:pt idx="3">
                  <c:v>0.66700000000000004</c:v>
                </c:pt>
                <c:pt idx="4">
                  <c:v>0.6</c:v>
                </c:pt>
                <c:pt idx="5">
                  <c:v>0.63600000000000001</c:v>
                </c:pt>
              </c:numCache>
            </c:numRef>
          </c:val>
        </c:ser>
        <c:ser>
          <c:idx val="1"/>
          <c:order val="1"/>
          <c:tx>
            <c:strRef>
              <c:f>Resum!$AF$9</c:f>
              <c:strCache>
                <c:ptCount val="1"/>
                <c:pt idx="0">
                  <c:v>Autònom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Resum!$AD$10:$AD$15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Resum!$AF$10:$AF$15</c:f>
              <c:numCache>
                <c:formatCode>###0.0%</c:formatCode>
                <c:ptCount val="6"/>
                <c:pt idx="0">
                  <c:v>7.6999999999999999E-2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6.7000000000000004E-2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Resum!$AG$9</c:f>
              <c:strCache>
                <c:ptCount val="1"/>
                <c:pt idx="0">
                  <c:v>Temporal</c:v>
                </c:pt>
              </c:strCache>
            </c:strRef>
          </c:tx>
          <c:spPr>
            <a:solidFill>
              <a:schemeClr val="accent3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Resum!$AD$10:$AD$15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Resum!$AG$10:$AG$15</c:f>
              <c:numCache>
                <c:formatCode>###0.0%</c:formatCode>
                <c:ptCount val="6"/>
                <c:pt idx="0">
                  <c:v>0.23100000000000001</c:v>
                </c:pt>
                <c:pt idx="1">
                  <c:v>0.33300000000000002</c:v>
                </c:pt>
                <c:pt idx="2">
                  <c:v>0.25</c:v>
                </c:pt>
                <c:pt idx="3">
                  <c:v>0.33300000000000002</c:v>
                </c:pt>
                <c:pt idx="4">
                  <c:v>0.26700000000000002</c:v>
                </c:pt>
                <c:pt idx="5">
                  <c:v>0.36399999999999999</c:v>
                </c:pt>
              </c:numCache>
            </c:numRef>
          </c:val>
        </c:ser>
        <c:ser>
          <c:idx val="3"/>
          <c:order val="3"/>
          <c:tx>
            <c:strRef>
              <c:f>Resum!$AH$9</c:f>
              <c:strCache>
                <c:ptCount val="1"/>
                <c:pt idx="0">
                  <c:v>Becaris</c:v>
                </c:pt>
              </c:strCache>
            </c:strRef>
          </c:tx>
          <c:spPr>
            <a:solidFill>
              <a:schemeClr val="accent4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Resum!$AD$10:$AD$15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Resum!$AH$10:$AH$15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6.7000000000000004E-2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Resum!$AI$9</c:f>
              <c:strCache>
                <c:ptCount val="1"/>
                <c:pt idx="0">
                  <c:v>No contracte</c:v>
                </c:pt>
              </c:strCache>
            </c:strRef>
          </c:tx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Resum!$AD$10:$AD$15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Resum!$AI$10:$AI$15</c:f>
              <c:numCache>
                <c:formatCode>###0.0%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7342592"/>
        <c:axId val="117344128"/>
        <c:axId val="0"/>
      </c:bar3DChart>
      <c:catAx>
        <c:axId val="117342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7344128"/>
        <c:crosses val="autoZero"/>
        <c:auto val="1"/>
        <c:lblAlgn val="ctr"/>
        <c:lblOffset val="100"/>
        <c:noMultiLvlLbl val="0"/>
      </c:catAx>
      <c:valAx>
        <c:axId val="1173441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73425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'Taules comparativa'!$B$66</c:f>
              <c:strCache>
                <c:ptCount val="1"/>
                <c:pt idx="0">
                  <c:v>ENG.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comparativa'!$C$64:$Q$65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CONTRACTE</c:v>
                  </c:pt>
                </c:lvl>
              </c:multiLvlStrCache>
            </c:multiLvlStrRef>
          </c:cat>
          <c:val>
            <c:numRef>
              <c:f>'Taules comparativa'!$C$66:$Q$66</c:f>
              <c:numCache>
                <c:formatCode>0.00%</c:formatCode>
                <c:ptCount val="15"/>
                <c:pt idx="1">
                  <c:v>1</c:v>
                </c:pt>
                <c:pt idx="2">
                  <c:v>0.69199999999999995</c:v>
                </c:pt>
                <c:pt idx="4">
                  <c:v>0</c:v>
                </c:pt>
                <c:pt idx="5">
                  <c:v>7.6999999999999999E-2</c:v>
                </c:pt>
                <c:pt idx="7">
                  <c:v>0</c:v>
                </c:pt>
                <c:pt idx="8">
                  <c:v>0.23100000000000001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'Taules comparativa'!$B$67</c:f>
              <c:strCache>
                <c:ptCount val="1"/>
                <c:pt idx="0">
                  <c:v>ENG. TÈCNICA DE MINES, ESPECIALITAT EN EXPLOTACIÓ DE MINES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-1.8518518518518517E-2"/>
                  <c:y val="3.1496062992125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comparativa'!$C$64:$Q$65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CONTRACTE</c:v>
                  </c:pt>
                </c:lvl>
              </c:multiLvlStrCache>
            </c:multiLvlStrRef>
          </c:cat>
          <c:val>
            <c:numRef>
              <c:f>'Taules comparativa'!$C$67:$Q$67</c:f>
              <c:numCache>
                <c:formatCode>0.00%</c:formatCode>
                <c:ptCount val="15"/>
                <c:pt idx="0">
                  <c:v>0.73684210526315785</c:v>
                </c:pt>
                <c:pt idx="1">
                  <c:v>0.42857142857142855</c:v>
                </c:pt>
                <c:pt idx="2">
                  <c:v>0.41699999999999998</c:v>
                </c:pt>
                <c:pt idx="3">
                  <c:v>5.2631578947368418E-2</c:v>
                </c:pt>
                <c:pt idx="4">
                  <c:v>7.1428571428571425E-2</c:v>
                </c:pt>
                <c:pt idx="5">
                  <c:v>0.25</c:v>
                </c:pt>
                <c:pt idx="6">
                  <c:v>0.21052631578947367</c:v>
                </c:pt>
                <c:pt idx="7">
                  <c:v>0.5</c:v>
                </c:pt>
                <c:pt idx="8">
                  <c:v>0.33300000000000002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comparativa'!$B$68</c:f>
              <c:strCache>
                <c:ptCount val="1"/>
                <c:pt idx="0">
                  <c:v>ENG. TÈCNICA DE TELECOMUNICACIÓ, ESPECIALITAT EN SISTEMES ELECTRÒNICS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-1.3580246913580247E-2"/>
                  <c:y val="1.889763779527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comparativa'!$C$64:$Q$65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CONTRACTE</c:v>
                  </c:pt>
                </c:lvl>
              </c:multiLvlStrCache>
            </c:multiLvlStrRef>
          </c:cat>
          <c:val>
            <c:numRef>
              <c:f>'Taules comparativa'!$C$68:$Q$68</c:f>
              <c:numCache>
                <c:formatCode>0.00%</c:formatCode>
                <c:ptCount val="15"/>
                <c:pt idx="0">
                  <c:v>0.61111111111111116</c:v>
                </c:pt>
                <c:pt idx="1">
                  <c:v>0.3</c:v>
                </c:pt>
                <c:pt idx="2">
                  <c:v>0.75</c:v>
                </c:pt>
                <c:pt idx="3">
                  <c:v>5.5555555555555552E-2</c:v>
                </c:pt>
                <c:pt idx="4">
                  <c:v>0</c:v>
                </c:pt>
                <c:pt idx="5">
                  <c:v>0</c:v>
                </c:pt>
                <c:pt idx="6">
                  <c:v>0.27777777777777779</c:v>
                </c:pt>
                <c:pt idx="7">
                  <c:v>0.7</c:v>
                </c:pt>
                <c:pt idx="8">
                  <c:v>0.25</c:v>
                </c:pt>
                <c:pt idx="9">
                  <c:v>5.5555555555555552E-2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'Taules comparativa'!$B$69</c:f>
              <c:strCache>
                <c:ptCount val="1"/>
                <c:pt idx="0">
                  <c:v>ENG. TÈCNICA INDUSTRIAL, ESPECIALITAT EN ELECTRÒNICA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comparativa'!$C$64:$Q$65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CONTRACTE</c:v>
                  </c:pt>
                </c:lvl>
              </c:multiLvlStrCache>
            </c:multiLvlStrRef>
          </c:cat>
          <c:val>
            <c:numRef>
              <c:f>'Taules comparativa'!$C$69:$Q$69</c:f>
              <c:numCache>
                <c:formatCode>0.00%</c:formatCode>
                <c:ptCount val="15"/>
                <c:pt idx="0">
                  <c:v>0.5625</c:v>
                </c:pt>
                <c:pt idx="1">
                  <c:v>0.69230769230769229</c:v>
                </c:pt>
                <c:pt idx="2">
                  <c:v>0.66700000000000004</c:v>
                </c:pt>
                <c:pt idx="3">
                  <c:v>6.25E-2</c:v>
                </c:pt>
                <c:pt idx="4">
                  <c:v>7.6923076923076927E-2</c:v>
                </c:pt>
                <c:pt idx="5">
                  <c:v>0</c:v>
                </c:pt>
                <c:pt idx="6">
                  <c:v>0.375</c:v>
                </c:pt>
                <c:pt idx="7">
                  <c:v>7.6923076923076927E-2</c:v>
                </c:pt>
                <c:pt idx="8">
                  <c:v>0.33300000000000002</c:v>
                </c:pt>
                <c:pt idx="9">
                  <c:v>0</c:v>
                </c:pt>
                <c:pt idx="10">
                  <c:v>7.6923076923076927E-2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'Taules comparativa'!$B$70</c:f>
              <c:strCache>
                <c:ptCount val="1"/>
                <c:pt idx="0">
                  <c:v>ENG. TÈCNICA INDUSTRIAL, ESPECIALITAT EN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1.1111111111111112E-2"/>
                  <c:y val="2.0997375328083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8.6419753086419745E-3"/>
                  <c:y val="4.19947506561679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comparativa'!$C$64:$Q$65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CONTRACTE</c:v>
                  </c:pt>
                </c:lvl>
              </c:multiLvlStrCache>
            </c:multiLvlStrRef>
          </c:cat>
          <c:val>
            <c:numRef>
              <c:f>'Taules comparativa'!$C$70:$Q$70</c:f>
              <c:numCache>
                <c:formatCode>0.00%</c:formatCode>
                <c:ptCount val="15"/>
                <c:pt idx="0">
                  <c:v>0.79411764705882348</c:v>
                </c:pt>
                <c:pt idx="1">
                  <c:v>0.70588235294117652</c:v>
                </c:pt>
                <c:pt idx="2">
                  <c:v>0.6</c:v>
                </c:pt>
                <c:pt idx="3">
                  <c:v>5.8823529411764705E-2</c:v>
                </c:pt>
                <c:pt idx="4">
                  <c:v>0.11764705882352941</c:v>
                </c:pt>
                <c:pt idx="5">
                  <c:v>6.7000000000000004E-2</c:v>
                </c:pt>
                <c:pt idx="6">
                  <c:v>0.11764705882352941</c:v>
                </c:pt>
                <c:pt idx="7">
                  <c:v>0.11764705882352941</c:v>
                </c:pt>
                <c:pt idx="8">
                  <c:v>0.26700000000000002</c:v>
                </c:pt>
                <c:pt idx="9">
                  <c:v>2.9411764705882353E-2</c:v>
                </c:pt>
                <c:pt idx="10">
                  <c:v>5.8823529411764705E-2</c:v>
                </c:pt>
                <c:pt idx="11">
                  <c:v>6.7000000000000004E-2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'Taules comparativa'!$B$71</c:f>
              <c:strCache>
                <c:ptCount val="1"/>
                <c:pt idx="0">
                  <c:v>ENG.TÈCNICA INDUSTRIAL, ESPECIALITAT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'Taules comparativa'!$C$64:$Q$65</c:f>
              <c:multiLvlStrCache>
                <c:ptCount val="15"/>
                <c:lvl>
                  <c:pt idx="0">
                    <c:v>2008</c:v>
                  </c:pt>
                  <c:pt idx="1">
                    <c:v>2011</c:v>
                  </c:pt>
                  <c:pt idx="2">
                    <c:v>2014</c:v>
                  </c:pt>
                  <c:pt idx="3">
                    <c:v>2008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2008</c:v>
                  </c:pt>
                  <c:pt idx="7">
                    <c:v>2011</c:v>
                  </c:pt>
                  <c:pt idx="8">
                    <c:v>2014</c:v>
                  </c:pt>
                  <c:pt idx="9">
                    <c:v>2008</c:v>
                  </c:pt>
                  <c:pt idx="10">
                    <c:v>2011</c:v>
                  </c:pt>
                  <c:pt idx="11">
                    <c:v>2014</c:v>
                  </c:pt>
                  <c:pt idx="12">
                    <c:v>2008</c:v>
                  </c:pt>
                  <c:pt idx="13">
                    <c:v>2011</c:v>
                  </c:pt>
                  <c:pt idx="14">
                    <c:v>2014</c:v>
                  </c:pt>
                </c:lvl>
                <c:lvl>
                  <c:pt idx="0">
                    <c:v>FIX</c:v>
                  </c:pt>
                  <c:pt idx="3">
                    <c:v>AUTÒNOM</c:v>
                  </c:pt>
                  <c:pt idx="6">
                    <c:v>TEMPORAL</c:v>
                  </c:pt>
                  <c:pt idx="9">
                    <c:v>BECARI</c:v>
                  </c:pt>
                  <c:pt idx="12">
                    <c:v>SENSE CONTRACTE</c:v>
                  </c:pt>
                </c:lvl>
              </c:multiLvlStrCache>
            </c:multiLvlStrRef>
          </c:cat>
          <c:val>
            <c:numRef>
              <c:f>'Taules comparativa'!$C$71:$Q$71</c:f>
              <c:numCache>
                <c:formatCode>0.00%</c:formatCode>
                <c:ptCount val="15"/>
                <c:pt idx="0">
                  <c:v>0.77272727272727271</c:v>
                </c:pt>
                <c:pt idx="1">
                  <c:v>0.5</c:v>
                </c:pt>
                <c:pt idx="2">
                  <c:v>0.63600000000000001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0.22727272727272727</c:v>
                </c:pt>
                <c:pt idx="7">
                  <c:v>0.5</c:v>
                </c:pt>
                <c:pt idx="8">
                  <c:v>0.36399999999999999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15360"/>
        <c:axId val="157372800"/>
      </c:barChart>
      <c:catAx>
        <c:axId val="15721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57372800"/>
        <c:crosses val="autoZero"/>
        <c:auto val="1"/>
        <c:lblAlgn val="ctr"/>
        <c:lblOffset val="100"/>
        <c:noMultiLvlLbl val="0"/>
      </c:catAx>
      <c:valAx>
        <c:axId val="157372800"/>
        <c:scaling>
          <c:orientation val="minMax"/>
          <c:max val="1"/>
        </c:scaling>
        <c:delete val="0"/>
        <c:axPos val="l"/>
        <c:numFmt formatCode="0.00%" sourceLinked="0"/>
        <c:majorTickMark val="out"/>
        <c:minorTickMark val="none"/>
        <c:tickLblPos val="nextTo"/>
        <c:crossAx val="1572153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%</a:t>
            </a:r>
            <a:r>
              <a:rPr lang="ca-ES" u="sng" baseline="0"/>
              <a:t> de titulats que guanyen més de 30.000€ bruts anuals</a:t>
            </a:r>
            <a:endParaRPr lang="ca-ES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727008010638212E-3"/>
          <c:y val="0.19267013337951458"/>
          <c:w val="0.6877377351729379"/>
          <c:h val="0.61293911826088132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Resum!$Z$63:$Z$68</c:f>
              <c:strCache>
                <c:ptCount val="6"/>
                <c:pt idx="0">
                  <c:v>Eng. De Mines</c:v>
                </c:pt>
                <c:pt idx="1">
                  <c:v>Eng. Tèc. De Mines, esp. Expl. De Mines</c:v>
                </c:pt>
                <c:pt idx="2">
                  <c:v>Eng. Tèc. De Telec., esp. Sistemes Electrònics</c:v>
                </c:pt>
                <c:pt idx="3">
                  <c:v>Eng. Tèc. Ind., esp. Electrònica Industrial</c:v>
                </c:pt>
                <c:pt idx="4">
                  <c:v>Eng. Tèc. Ind., esp. Mecànica</c:v>
                </c:pt>
                <c:pt idx="5">
                  <c:v>Eng. Tèc. Ind., esp. Química Industrial</c:v>
                </c:pt>
              </c:strCache>
            </c:strRef>
          </c:cat>
          <c:val>
            <c:numRef>
              <c:f>Resum!$AA$63:$AA$68</c:f>
              <c:numCache>
                <c:formatCode>0.0%</c:formatCode>
                <c:ptCount val="6"/>
                <c:pt idx="0">
                  <c:v>0.36399999999999999</c:v>
                </c:pt>
                <c:pt idx="1">
                  <c:v>0.182</c:v>
                </c:pt>
                <c:pt idx="2">
                  <c:v>0</c:v>
                </c:pt>
                <c:pt idx="3">
                  <c:v>0.111</c:v>
                </c:pt>
                <c:pt idx="4">
                  <c:v>0.13300000000000001</c:v>
                </c:pt>
                <c:pt idx="5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41280"/>
        <c:axId val="117442816"/>
      </c:barChart>
      <c:catAx>
        <c:axId val="117441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ca-ES"/>
          </a:p>
        </c:txPr>
        <c:crossAx val="117442816"/>
        <c:crosses val="autoZero"/>
        <c:auto val="1"/>
        <c:lblAlgn val="ctr"/>
        <c:lblOffset val="100"/>
        <c:noMultiLvlLbl val="0"/>
      </c:catAx>
      <c:valAx>
        <c:axId val="117442816"/>
        <c:scaling>
          <c:orientation val="minMax"/>
          <c:max val="0.5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crossAx val="11744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7728875308496888"/>
          <c:y val="0.57330635753864101"/>
          <c:w val="1.027343596975751E-2"/>
          <c:h val="8.4798775153105896E-3"/>
        </c:manualLayout>
      </c:layout>
      <c:overlay val="0"/>
    </c:legend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/>
    </a:sp3d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ca-ES" u="sng"/>
              <a:t>Població total</a:t>
            </a:r>
            <a:r>
              <a:rPr lang="ca-ES" u="sng" baseline="0"/>
              <a:t> de titulats</a:t>
            </a:r>
            <a:endParaRPr lang="ca-ES" u="sng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Gràfics!$M$10:$M$15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Gràfics!$N$10:$N$15</c:f>
              <c:numCache>
                <c:formatCode>0%</c:formatCode>
                <c:ptCount val="6"/>
                <c:pt idx="0">
                  <c:v>0.11290322580645161</c:v>
                </c:pt>
                <c:pt idx="1">
                  <c:v>0.15322580645161291</c:v>
                </c:pt>
                <c:pt idx="2">
                  <c:v>5.6451612903225805E-2</c:v>
                </c:pt>
                <c:pt idx="3">
                  <c:v>0.16129032258064516</c:v>
                </c:pt>
                <c:pt idx="4">
                  <c:v>0.40322580645161288</c:v>
                </c:pt>
                <c:pt idx="5">
                  <c:v>0.11290322580645161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Total mostra de titulats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Gràfics!$Q$17:$Q$22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Gràfics!$R$17:$R$22</c:f>
              <c:numCache>
                <c:formatCode>0%</c:formatCode>
                <c:ptCount val="6"/>
                <c:pt idx="0">
                  <c:v>0.16666666666666666</c:v>
                </c:pt>
                <c:pt idx="1">
                  <c:v>0.17857142857142858</c:v>
                </c:pt>
                <c:pt idx="2">
                  <c:v>4.7619047619047616E-2</c:v>
                </c:pt>
                <c:pt idx="3">
                  <c:v>0.11904761904761904</c:v>
                </c:pt>
                <c:pt idx="4">
                  <c:v>0.35714285714285715</c:v>
                </c:pt>
                <c:pt idx="5">
                  <c:v>0.13095238095238096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Gràfics!$L$32</c:f>
              <c:strCache>
                <c:ptCount val="1"/>
                <c:pt idx="0">
                  <c:v>Dona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Gràfics!$K$33:$K$38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Gràfics!$L$33:$L$38</c:f>
              <c:numCache>
                <c:formatCode>###0.0%</c:formatCode>
                <c:ptCount val="6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0.1</c:v>
                </c:pt>
                <c:pt idx="4">
                  <c:v>3.3333333333333333E-2</c:v>
                </c:pt>
                <c:pt idx="5">
                  <c:v>0.72727272727272729</c:v>
                </c:pt>
              </c:numCache>
            </c:numRef>
          </c:val>
        </c:ser>
        <c:ser>
          <c:idx val="1"/>
          <c:order val="1"/>
          <c:tx>
            <c:strRef>
              <c:f>Gràfics!$M$32</c:f>
              <c:strCache>
                <c:ptCount val="1"/>
                <c:pt idx="0">
                  <c:v>Home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Gràfics!$K$33:$K$38</c:f>
              <c:strCache>
                <c:ptCount val="6"/>
                <c:pt idx="0">
                  <c:v>ENGINYERIA DE MINES</c:v>
                </c:pt>
                <c:pt idx="1">
                  <c:v>ENGINYERIA TÈCNICA DE MINES, ESPECIALITAT EN EXPLOTACIÓ DE MINES</c:v>
                </c:pt>
                <c:pt idx="2">
                  <c:v>ENGINYERIA TÈCNICA DE TELECOMUNICACIÓ, ESPECIALITAT EN SISTEMES ELECTRÒNICS</c:v>
                </c:pt>
                <c:pt idx="3">
                  <c:v>ENGINYERIA TÈCNICA INDUSTRIAL, ESPECIALITAT EN ELECTRÒNICA INDUSTRIAL</c:v>
                </c:pt>
                <c:pt idx="4">
                  <c:v>ENGINYERIA TÈCNICA INDUSTRIAL, ESPECIALITAT EN MECÀNICA</c:v>
                </c:pt>
                <c:pt idx="5">
                  <c:v>ENGINYERIA TÈCNICA INDUSTRIAL, ESPECIALITAT EN QUÍMICA INDUSTRIAL</c:v>
                </c:pt>
              </c:strCache>
            </c:strRef>
          </c:cat>
          <c:val>
            <c:numRef>
              <c:f>Gràfics!$M$33:$M$38</c:f>
              <c:numCache>
                <c:formatCode>###0.0%</c:formatCode>
                <c:ptCount val="6"/>
                <c:pt idx="0">
                  <c:v>0.5</c:v>
                </c:pt>
                <c:pt idx="1">
                  <c:v>0.8</c:v>
                </c:pt>
                <c:pt idx="2">
                  <c:v>1</c:v>
                </c:pt>
                <c:pt idx="3">
                  <c:v>0.9</c:v>
                </c:pt>
                <c:pt idx="4">
                  <c:v>0.96666666666666667</c:v>
                </c:pt>
                <c:pt idx="5">
                  <c:v>0.27272727272727271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433344"/>
        <c:axId val="125434880"/>
        <c:axId val="0"/>
      </c:bar3DChart>
      <c:catAx>
        <c:axId val="125433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600" b="1"/>
            </a:pPr>
            <a:endParaRPr lang="ca-ES"/>
          </a:p>
        </c:txPr>
        <c:crossAx val="125434880"/>
        <c:crosses val="autoZero"/>
        <c:auto val="1"/>
        <c:lblAlgn val="ctr"/>
        <c:lblOffset val="100"/>
        <c:noMultiLvlLbl val="0"/>
      </c:catAx>
      <c:valAx>
        <c:axId val="1254348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254333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22"/><Relationship Id="rId18" Type="http://schemas.openxmlformats.org/officeDocument/2006/relationships/hyperlink" Target="#Gr&#224;fics!A201"/><Relationship Id="rId26" Type="http://schemas.openxmlformats.org/officeDocument/2006/relationships/hyperlink" Target="#Taules!A197"/><Relationship Id="rId39" Type="http://schemas.openxmlformats.org/officeDocument/2006/relationships/hyperlink" Target="#Gr&#224;fics!A535"/><Relationship Id="rId21" Type="http://schemas.openxmlformats.org/officeDocument/2006/relationships/hyperlink" Target="#Taules!A152"/><Relationship Id="rId34" Type="http://schemas.openxmlformats.org/officeDocument/2006/relationships/hyperlink" Target="#Taules!A279"/><Relationship Id="rId42" Type="http://schemas.openxmlformats.org/officeDocument/2006/relationships/hyperlink" Target="#Taules!A364"/><Relationship Id="rId47" Type="http://schemas.openxmlformats.org/officeDocument/2006/relationships/hyperlink" Target="#Gr&#224;fics!A692"/><Relationship Id="rId50" Type="http://schemas.openxmlformats.org/officeDocument/2006/relationships/hyperlink" Target="#Taules!A449"/><Relationship Id="rId55" Type="http://schemas.openxmlformats.org/officeDocument/2006/relationships/hyperlink" Target="#Gr&#224;fics!A797"/><Relationship Id="rId63" Type="http://schemas.openxmlformats.org/officeDocument/2006/relationships/image" Target="../media/image3.png"/><Relationship Id="rId68" Type="http://schemas.openxmlformats.org/officeDocument/2006/relationships/hyperlink" Target="330_1%20Enquestes%20a%20titulats.xlsx#Comparativa!B177" TargetMode="External"/><Relationship Id="rId7" Type="http://schemas.openxmlformats.org/officeDocument/2006/relationships/hyperlink" Target="#Taules!A22"/><Relationship Id="rId71" Type="http://schemas.openxmlformats.org/officeDocument/2006/relationships/hyperlink" Target="330_1%20Enquestes%20a%20titulats.xlsx#Comparativa!B308" TargetMode="External"/><Relationship Id="rId2" Type="http://schemas.openxmlformats.org/officeDocument/2006/relationships/image" Target="../media/image1.gif"/><Relationship Id="rId16" Type="http://schemas.openxmlformats.org/officeDocument/2006/relationships/hyperlink" Target="#Gr&#224;fics!A175"/><Relationship Id="rId29" Type="http://schemas.openxmlformats.org/officeDocument/2006/relationships/hyperlink" Target="#Taules!A222"/><Relationship Id="rId1" Type="http://schemas.openxmlformats.org/officeDocument/2006/relationships/hyperlink" Target="#Taules!A263"/><Relationship Id="rId6" Type="http://schemas.openxmlformats.org/officeDocument/2006/relationships/image" Target="../media/image2.gif"/><Relationship Id="rId11" Type="http://schemas.openxmlformats.org/officeDocument/2006/relationships/hyperlink" Target="#Gr&#224;fics!A77"/><Relationship Id="rId24" Type="http://schemas.openxmlformats.org/officeDocument/2006/relationships/hyperlink" Target="#Gr&#224;fics!A274"/><Relationship Id="rId32" Type="http://schemas.openxmlformats.org/officeDocument/2006/relationships/hyperlink" Target="#Gr&#224;fics!A426"/><Relationship Id="rId37" Type="http://schemas.openxmlformats.org/officeDocument/2006/relationships/hyperlink" Target="#Gr&#224;fics!A509"/><Relationship Id="rId40" Type="http://schemas.openxmlformats.org/officeDocument/2006/relationships/hyperlink" Target="#Taules!A335"/><Relationship Id="rId45" Type="http://schemas.openxmlformats.org/officeDocument/2006/relationships/hyperlink" Target="#Taules!A410"/><Relationship Id="rId53" Type="http://schemas.openxmlformats.org/officeDocument/2006/relationships/hyperlink" Target="#Gr&#224;fics!A768"/><Relationship Id="rId58" Type="http://schemas.openxmlformats.org/officeDocument/2006/relationships/hyperlink" Target="#Gr&#224;fics!A616"/><Relationship Id="rId66" Type="http://schemas.openxmlformats.org/officeDocument/2006/relationships/hyperlink" Target="330_1%20Enquestes%20a%20titulats.xlsx#Comparativa!B94" TargetMode="External"/><Relationship Id="rId5" Type="http://schemas.openxmlformats.org/officeDocument/2006/relationships/hyperlink" Target="330_1%20Enquestes%20a%20titulats.xlsx#Gr&#224;fics!A7" TargetMode="External"/><Relationship Id="rId15" Type="http://schemas.openxmlformats.org/officeDocument/2006/relationships/hyperlink" Target="#Taules!A95"/><Relationship Id="rId23" Type="http://schemas.openxmlformats.org/officeDocument/2006/relationships/hyperlink" Target="#Taules!A167"/><Relationship Id="rId28" Type="http://schemas.openxmlformats.org/officeDocument/2006/relationships/hyperlink" Target="#Gr&#224;fics!A374"/><Relationship Id="rId36" Type="http://schemas.openxmlformats.org/officeDocument/2006/relationships/hyperlink" Target="#Taules!A293"/><Relationship Id="rId49" Type="http://schemas.openxmlformats.org/officeDocument/2006/relationships/hyperlink" Target="#Gr&#224;fics!A718"/><Relationship Id="rId57" Type="http://schemas.openxmlformats.org/officeDocument/2006/relationships/hyperlink" Target="#Gr&#224;fics!A819"/><Relationship Id="rId61" Type="http://schemas.openxmlformats.org/officeDocument/2006/relationships/hyperlink" Target="#Gr&#224;fics!A348"/><Relationship Id="rId10" Type="http://schemas.openxmlformats.org/officeDocument/2006/relationships/hyperlink" Target="#Taules!A52"/><Relationship Id="rId19" Type="http://schemas.openxmlformats.org/officeDocument/2006/relationships/hyperlink" Target="#Taules!A137"/><Relationship Id="rId31" Type="http://schemas.openxmlformats.org/officeDocument/2006/relationships/hyperlink" Target="#Taules!A235"/><Relationship Id="rId44" Type="http://schemas.openxmlformats.org/officeDocument/2006/relationships/hyperlink" Target="#Taules!A395"/><Relationship Id="rId52" Type="http://schemas.openxmlformats.org/officeDocument/2006/relationships/hyperlink" Target="#Taules!A464"/><Relationship Id="rId60" Type="http://schemas.openxmlformats.org/officeDocument/2006/relationships/hyperlink" Target="#Gr&#224;fics!A664"/><Relationship Id="rId65" Type="http://schemas.openxmlformats.org/officeDocument/2006/relationships/hyperlink" Target="330_1%20Enquestes%20a%20titulats.xlsx#Comparativa!B55" TargetMode="External"/><Relationship Id="rId4" Type="http://schemas.openxmlformats.org/officeDocument/2006/relationships/hyperlink" Target="330_1%20Enquestes%20a%20titulats.xlsx#Taules!A7" TargetMode="External"/><Relationship Id="rId9" Type="http://schemas.openxmlformats.org/officeDocument/2006/relationships/hyperlink" Target="#Gr&#224;fics!A51"/><Relationship Id="rId14" Type="http://schemas.openxmlformats.org/officeDocument/2006/relationships/hyperlink" Target="#Taules!A82"/><Relationship Id="rId22" Type="http://schemas.openxmlformats.org/officeDocument/2006/relationships/hyperlink" Target="#Gr&#224;fics!A252"/><Relationship Id="rId27" Type="http://schemas.openxmlformats.org/officeDocument/2006/relationships/hyperlink" Target="#Taules!A210"/><Relationship Id="rId30" Type="http://schemas.openxmlformats.org/officeDocument/2006/relationships/hyperlink" Target="#Gr&#224;fics!A400"/><Relationship Id="rId35" Type="http://schemas.openxmlformats.org/officeDocument/2006/relationships/hyperlink" Target="#Gr&#224;fics!A484"/><Relationship Id="rId43" Type="http://schemas.openxmlformats.org/officeDocument/2006/relationships/hyperlink" Target="#Taules!A379"/><Relationship Id="rId48" Type="http://schemas.openxmlformats.org/officeDocument/2006/relationships/hyperlink" Target="#Taules!A434"/><Relationship Id="rId56" Type="http://schemas.openxmlformats.org/officeDocument/2006/relationships/hyperlink" Target="#Taules!A492"/><Relationship Id="rId64" Type="http://schemas.openxmlformats.org/officeDocument/2006/relationships/hyperlink" Target="330_1%20Enquestes%20a%20titulats.xlsx#Comparativa!B13" TargetMode="External"/><Relationship Id="rId69" Type="http://schemas.openxmlformats.org/officeDocument/2006/relationships/hyperlink" Target="330_1%20Enquestes%20a%20titulats.xlsx#Comparativa!B211" TargetMode="External"/><Relationship Id="rId8" Type="http://schemas.openxmlformats.org/officeDocument/2006/relationships/hyperlink" Target="#Taules!A37"/><Relationship Id="rId51" Type="http://schemas.openxmlformats.org/officeDocument/2006/relationships/hyperlink" Target="#Gr&#224;fics!A740"/><Relationship Id="rId3" Type="http://schemas.openxmlformats.org/officeDocument/2006/relationships/hyperlink" Target="#Taules!A182"/><Relationship Id="rId12" Type="http://schemas.openxmlformats.org/officeDocument/2006/relationships/hyperlink" Target="#Taules!A67"/><Relationship Id="rId17" Type="http://schemas.openxmlformats.org/officeDocument/2006/relationships/hyperlink" Target="#Taules!A110"/><Relationship Id="rId25" Type="http://schemas.openxmlformats.org/officeDocument/2006/relationships/hyperlink" Target="#Gr&#224;fics!A322"/><Relationship Id="rId33" Type="http://schemas.openxmlformats.org/officeDocument/2006/relationships/hyperlink" Target="#Gr&#224;fics!A454"/><Relationship Id="rId38" Type="http://schemas.openxmlformats.org/officeDocument/2006/relationships/hyperlink" Target="#Taules!A307"/><Relationship Id="rId46" Type="http://schemas.openxmlformats.org/officeDocument/2006/relationships/hyperlink" Target="#Taules!A422"/><Relationship Id="rId59" Type="http://schemas.openxmlformats.org/officeDocument/2006/relationships/hyperlink" Target="#Gr&#224;fics!A642"/><Relationship Id="rId67" Type="http://schemas.openxmlformats.org/officeDocument/2006/relationships/hyperlink" Target="330_1%20Enquestes%20a%20titulats.xlsx#Comparativa!B142" TargetMode="External"/><Relationship Id="rId20" Type="http://schemas.openxmlformats.org/officeDocument/2006/relationships/hyperlink" Target="#Gr&#224;fics!A227"/><Relationship Id="rId41" Type="http://schemas.openxmlformats.org/officeDocument/2006/relationships/hyperlink" Target="#Gr&#224;fics!A562"/><Relationship Id="rId54" Type="http://schemas.openxmlformats.org/officeDocument/2006/relationships/hyperlink" Target="#Taules!A479"/><Relationship Id="rId62" Type="http://schemas.openxmlformats.org/officeDocument/2006/relationships/hyperlink" Target="#Gr&#224;fics!A149"/><Relationship Id="rId70" Type="http://schemas.openxmlformats.org/officeDocument/2006/relationships/hyperlink" Target="330_1%20Enquestes%20a%20titulats.xlsx#Comparativa!B252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34" Type="http://schemas.openxmlformats.org/officeDocument/2006/relationships/chart" Target="../charts/chart40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33" Type="http://schemas.openxmlformats.org/officeDocument/2006/relationships/chart" Target="../charts/chart39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32" Type="http://schemas.openxmlformats.org/officeDocument/2006/relationships/chart" Target="../charts/chart38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31" Type="http://schemas.openxmlformats.org/officeDocument/2006/relationships/chart" Target="../charts/chart37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Relationship Id="rId35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13" Type="http://schemas.openxmlformats.org/officeDocument/2006/relationships/chart" Target="../charts/chart49.xml"/><Relationship Id="rId3" Type="http://schemas.openxmlformats.org/officeDocument/2006/relationships/hyperlink" Target="#Index!B21"/><Relationship Id="rId7" Type="http://schemas.openxmlformats.org/officeDocument/2006/relationships/hyperlink" Target="#Index!B50"/><Relationship Id="rId12" Type="http://schemas.openxmlformats.org/officeDocument/2006/relationships/chart" Target="../charts/chart48.xml"/><Relationship Id="rId2" Type="http://schemas.openxmlformats.org/officeDocument/2006/relationships/chart" Target="../charts/chart41.xml"/><Relationship Id="rId1" Type="http://schemas.openxmlformats.org/officeDocument/2006/relationships/hyperlink" Target="#Index!A1"/><Relationship Id="rId6" Type="http://schemas.openxmlformats.org/officeDocument/2006/relationships/chart" Target="../charts/chart44.xml"/><Relationship Id="rId11" Type="http://schemas.openxmlformats.org/officeDocument/2006/relationships/chart" Target="../charts/chart47.xml"/><Relationship Id="rId5" Type="http://schemas.openxmlformats.org/officeDocument/2006/relationships/chart" Target="../charts/chart43.xml"/><Relationship Id="rId10" Type="http://schemas.openxmlformats.org/officeDocument/2006/relationships/chart" Target="../charts/chart46.xml"/><Relationship Id="rId4" Type="http://schemas.openxmlformats.org/officeDocument/2006/relationships/chart" Target="../charts/chart42.xml"/><Relationship Id="rId9" Type="http://schemas.openxmlformats.org/officeDocument/2006/relationships/hyperlink" Target="#Index!B61"/><Relationship Id="rId14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412750</xdr:colOff>
      <xdr:row>15</xdr:row>
      <xdr:rowOff>0</xdr:rowOff>
    </xdr:from>
    <xdr:to>
      <xdr:col>4</xdr:col>
      <xdr:colOff>584200</xdr:colOff>
      <xdr:row>15</xdr:row>
      <xdr:rowOff>171450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0" y="41592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579967</xdr:colOff>
      <xdr:row>15</xdr:row>
      <xdr:rowOff>17991</xdr:rowOff>
    </xdr:from>
    <xdr:to>
      <xdr:col>5</xdr:col>
      <xdr:colOff>109009</xdr:colOff>
      <xdr:row>15</xdr:row>
      <xdr:rowOff>160866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38967" y="417724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54</xdr:row>
      <xdr:rowOff>180975</xdr:rowOff>
    </xdr:from>
    <xdr:to>
      <xdr:col>5</xdr:col>
      <xdr:colOff>57150</xdr:colOff>
      <xdr:row>55</xdr:row>
      <xdr:rowOff>161925</xdr:rowOff>
    </xdr:to>
    <xdr:pic>
      <xdr:nvPicPr>
        <xdr:cNvPr id="46" name="Imatge 45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57</xdr:row>
      <xdr:rowOff>0</xdr:rowOff>
    </xdr:from>
    <xdr:to>
      <xdr:col>2</xdr:col>
      <xdr:colOff>400050</xdr:colOff>
      <xdr:row>57</xdr:row>
      <xdr:rowOff>171450</xdr:rowOff>
    </xdr:to>
    <xdr:pic>
      <xdr:nvPicPr>
        <xdr:cNvPr id="47" name="Imatge 46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57</xdr:row>
      <xdr:rowOff>9525</xdr:rowOff>
    </xdr:from>
    <xdr:to>
      <xdr:col>2</xdr:col>
      <xdr:colOff>561975</xdr:colOff>
      <xdr:row>57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61</xdr:row>
      <xdr:rowOff>9525</xdr:rowOff>
    </xdr:from>
    <xdr:to>
      <xdr:col>5</xdr:col>
      <xdr:colOff>333375</xdr:colOff>
      <xdr:row>61</xdr:row>
      <xdr:rowOff>180975</xdr:rowOff>
    </xdr:to>
    <xdr:pic>
      <xdr:nvPicPr>
        <xdr:cNvPr id="49" name="Imatge 48" descr="icono-tabla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14650" y="13115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61</xdr:row>
      <xdr:rowOff>19050</xdr:rowOff>
    </xdr:from>
    <xdr:to>
      <xdr:col>5</xdr:col>
      <xdr:colOff>495300</xdr:colOff>
      <xdr:row>61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62</xdr:row>
      <xdr:rowOff>9525</xdr:rowOff>
    </xdr:from>
    <xdr:to>
      <xdr:col>4</xdr:col>
      <xdr:colOff>352425</xdr:colOff>
      <xdr:row>62</xdr:row>
      <xdr:rowOff>180975</xdr:rowOff>
    </xdr:to>
    <xdr:pic>
      <xdr:nvPicPr>
        <xdr:cNvPr id="51" name="Imatge 50" descr="icono-tabla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62</xdr:row>
      <xdr:rowOff>19050</xdr:rowOff>
    </xdr:from>
    <xdr:to>
      <xdr:col>4</xdr:col>
      <xdr:colOff>514350</xdr:colOff>
      <xdr:row>62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62</xdr:row>
      <xdr:rowOff>180975</xdr:rowOff>
    </xdr:from>
    <xdr:to>
      <xdr:col>3</xdr:col>
      <xdr:colOff>276225</xdr:colOff>
      <xdr:row>63</xdr:row>
      <xdr:rowOff>161925</xdr:rowOff>
    </xdr:to>
    <xdr:pic>
      <xdr:nvPicPr>
        <xdr:cNvPr id="53" name="Imatge 52" descr="icono-tabla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63</xdr:row>
      <xdr:rowOff>0</xdr:rowOff>
    </xdr:from>
    <xdr:to>
      <xdr:col>3</xdr:col>
      <xdr:colOff>438150</xdr:colOff>
      <xdr:row>63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67</xdr:row>
      <xdr:rowOff>9525</xdr:rowOff>
    </xdr:from>
    <xdr:to>
      <xdr:col>5</xdr:col>
      <xdr:colOff>19050</xdr:colOff>
      <xdr:row>67</xdr:row>
      <xdr:rowOff>180975</xdr:rowOff>
    </xdr:to>
    <xdr:pic>
      <xdr:nvPicPr>
        <xdr:cNvPr id="55" name="Imatge 54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19050</xdr:rowOff>
    </xdr:from>
    <xdr:to>
      <xdr:col>5</xdr:col>
      <xdr:colOff>180975</xdr:colOff>
      <xdr:row>67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67</xdr:row>
      <xdr:rowOff>180975</xdr:rowOff>
    </xdr:from>
    <xdr:to>
      <xdr:col>4</xdr:col>
      <xdr:colOff>285750</xdr:colOff>
      <xdr:row>68</xdr:row>
      <xdr:rowOff>161925</xdr:rowOff>
    </xdr:to>
    <xdr:pic>
      <xdr:nvPicPr>
        <xdr:cNvPr id="57" name="Imatge 56" descr="icono-tabla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68</xdr:row>
      <xdr:rowOff>0</xdr:rowOff>
    </xdr:from>
    <xdr:to>
      <xdr:col>4</xdr:col>
      <xdr:colOff>447675</xdr:colOff>
      <xdr:row>68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401108</xdr:colOff>
      <xdr:row>34</xdr:row>
      <xdr:rowOff>37042</xdr:rowOff>
    </xdr:from>
    <xdr:to>
      <xdr:col>4</xdr:col>
      <xdr:colOff>543983</xdr:colOff>
      <xdr:row>34</xdr:row>
      <xdr:rowOff>179917</xdr:rowOff>
    </xdr:to>
    <xdr:pic>
      <xdr:nvPicPr>
        <xdr:cNvPr id="77" name="Imatge 76" descr="icono-grafico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60108" y="782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269874</xdr:colOff>
      <xdr:row>27</xdr:row>
      <xdr:rowOff>33867</xdr:rowOff>
    </xdr:from>
    <xdr:to>
      <xdr:col>3</xdr:col>
      <xdr:colOff>412749</xdr:colOff>
      <xdr:row>27</xdr:row>
      <xdr:rowOff>176742</xdr:rowOff>
    </xdr:to>
    <xdr:pic>
      <xdr:nvPicPr>
        <xdr:cNvPr id="78" name="Imatge 77" descr="icono-grafico.gif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15041" y="64897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105833</xdr:colOff>
      <xdr:row>10</xdr:row>
      <xdr:rowOff>42333</xdr:rowOff>
    </xdr:from>
    <xdr:to>
      <xdr:col>1</xdr:col>
      <xdr:colOff>272086</xdr:colOff>
      <xdr:row>10</xdr:row>
      <xdr:rowOff>194732</xdr:rowOff>
    </xdr:to>
    <xdr:pic>
      <xdr:nvPicPr>
        <xdr:cNvPr id="64" name="Imatge 63" descr="Comparativa.PNG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423333" y="3227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254000</xdr:colOff>
      <xdr:row>16</xdr:row>
      <xdr:rowOff>21166</xdr:rowOff>
    </xdr:from>
    <xdr:to>
      <xdr:col>4</xdr:col>
      <xdr:colOff>420253</xdr:colOff>
      <xdr:row>16</xdr:row>
      <xdr:rowOff>173565</xdr:rowOff>
    </xdr:to>
    <xdr:pic>
      <xdr:nvPicPr>
        <xdr:cNvPr id="65" name="Imatge 64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413000" y="4370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21166</xdr:rowOff>
    </xdr:from>
    <xdr:to>
      <xdr:col>6</xdr:col>
      <xdr:colOff>166253</xdr:colOff>
      <xdr:row>23</xdr:row>
      <xdr:rowOff>173565</xdr:rowOff>
    </xdr:to>
    <xdr:pic>
      <xdr:nvPicPr>
        <xdr:cNvPr id="66" name="Imatge 65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386667" y="5714999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338676</xdr:colOff>
      <xdr:row>28</xdr:row>
      <xdr:rowOff>10583</xdr:rowOff>
    </xdr:from>
    <xdr:to>
      <xdr:col>5</xdr:col>
      <xdr:colOff>504929</xdr:colOff>
      <xdr:row>28</xdr:row>
      <xdr:rowOff>162982</xdr:rowOff>
    </xdr:to>
    <xdr:pic>
      <xdr:nvPicPr>
        <xdr:cNvPr id="67" name="Imatge 66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3111509" y="6656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402173</xdr:colOff>
      <xdr:row>29</xdr:row>
      <xdr:rowOff>10583</xdr:rowOff>
    </xdr:from>
    <xdr:to>
      <xdr:col>4</xdr:col>
      <xdr:colOff>568426</xdr:colOff>
      <xdr:row>29</xdr:row>
      <xdr:rowOff>162982</xdr:rowOff>
    </xdr:to>
    <xdr:pic>
      <xdr:nvPicPr>
        <xdr:cNvPr id="68" name="Imatge 67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561173" y="68474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370405</xdr:colOff>
      <xdr:row>33</xdr:row>
      <xdr:rowOff>10583</xdr:rowOff>
    </xdr:from>
    <xdr:to>
      <xdr:col>3</xdr:col>
      <xdr:colOff>536658</xdr:colOff>
      <xdr:row>33</xdr:row>
      <xdr:rowOff>162982</xdr:rowOff>
    </xdr:to>
    <xdr:pic>
      <xdr:nvPicPr>
        <xdr:cNvPr id="69" name="Imatge 68" descr="Comparativa.PN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1915572" y="76094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10583</xdr:colOff>
      <xdr:row>40</xdr:row>
      <xdr:rowOff>10583</xdr:rowOff>
    </xdr:from>
    <xdr:to>
      <xdr:col>5</xdr:col>
      <xdr:colOff>176836</xdr:colOff>
      <xdr:row>40</xdr:row>
      <xdr:rowOff>162982</xdr:rowOff>
    </xdr:to>
    <xdr:pic>
      <xdr:nvPicPr>
        <xdr:cNvPr id="72" name="Imatge 71" descr="Comparativa.PNG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783416" y="894291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84664</xdr:colOff>
      <xdr:row>52</xdr:row>
      <xdr:rowOff>31749</xdr:rowOff>
    </xdr:from>
    <xdr:to>
      <xdr:col>5</xdr:col>
      <xdr:colOff>250917</xdr:colOff>
      <xdr:row>52</xdr:row>
      <xdr:rowOff>184148</xdr:rowOff>
    </xdr:to>
    <xdr:pic>
      <xdr:nvPicPr>
        <xdr:cNvPr id="76" name="Imatge 75" descr="Comparativa.PN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857497" y="11260666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476254</xdr:colOff>
      <xdr:row>62</xdr:row>
      <xdr:rowOff>179917</xdr:rowOff>
    </xdr:from>
    <xdr:to>
      <xdr:col>4</xdr:col>
      <xdr:colOff>28674</xdr:colOff>
      <xdr:row>63</xdr:row>
      <xdr:rowOff>141816</xdr:rowOff>
    </xdr:to>
    <xdr:pic>
      <xdr:nvPicPr>
        <xdr:cNvPr id="79" name="Imatge 78" descr="Comparativa.PNG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rcRect r="69531" b="62760"/>
        <a:stretch>
          <a:fillRect/>
        </a:stretch>
      </xdr:blipFill>
      <xdr:spPr>
        <a:xfrm>
          <a:off x="2021421" y="13324417"/>
          <a:ext cx="166253" cy="152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269082</xdr:colOff>
      <xdr:row>8</xdr:row>
      <xdr:rowOff>52388</xdr:rowOff>
    </xdr:from>
    <xdr:to>
      <xdr:col>9</xdr:col>
      <xdr:colOff>477957</xdr:colOff>
      <xdr:row>25</xdr:row>
      <xdr:rowOff>90038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14</xdr:row>
      <xdr:rowOff>164307</xdr:rowOff>
    </xdr:from>
    <xdr:to>
      <xdr:col>9</xdr:col>
      <xdr:colOff>388144</xdr:colOff>
      <xdr:row>21</xdr:row>
      <xdr:rowOff>152400</xdr:rowOff>
    </xdr:to>
    <xdr:sp macro="" textlink="">
      <xdr:nvSpPr>
        <xdr:cNvPr id="3" name="Crida de fletxa a l'esquerra 2"/>
        <xdr:cNvSpPr/>
      </xdr:nvSpPr>
      <xdr:spPr>
        <a:xfrm>
          <a:off x="3933825" y="3545682"/>
          <a:ext cx="1645444" cy="1454943"/>
        </a:xfrm>
        <a:prstGeom prst="leftArrowCallou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>
              <a:solidFill>
                <a:sysClr val="windowText" lastClr="000000"/>
              </a:solidFill>
            </a:rPr>
            <a:t>El 91% dels titulats en Eng. Tèc. Ind., esp. Química Industrial</a:t>
          </a:r>
          <a:r>
            <a:rPr lang="es-ES" sz="1100" b="1" baseline="0">
              <a:solidFill>
                <a:sysClr val="windowText" lastClr="000000"/>
              </a:solidFill>
            </a:rPr>
            <a:t> </a:t>
          </a:r>
          <a:r>
            <a:rPr lang="es-ES" sz="1100" b="1">
              <a:solidFill>
                <a:sysClr val="windowText" lastClr="000000"/>
              </a:solidFill>
            </a:rPr>
            <a:t>es </a:t>
          </a:r>
          <a:r>
            <a:rPr lang="es-ES" sz="1100" b="1" baseline="0">
              <a:solidFill>
                <a:sysClr val="windowText" lastClr="000000"/>
              </a:solidFill>
            </a:rPr>
            <a:t>troben en situació activa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479423</xdr:colOff>
      <xdr:row>25</xdr:row>
      <xdr:rowOff>80434</xdr:rowOff>
    </xdr:from>
    <xdr:to>
      <xdr:col>18</xdr:col>
      <xdr:colOff>393023</xdr:colOff>
      <xdr:row>42</xdr:row>
      <xdr:rowOff>118084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269081</xdr:colOff>
      <xdr:row>25</xdr:row>
      <xdr:rowOff>91677</xdr:rowOff>
    </xdr:from>
    <xdr:to>
      <xdr:col>9</xdr:col>
      <xdr:colOff>477956</xdr:colOff>
      <xdr:row>42</xdr:row>
      <xdr:rowOff>129327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492918</xdr:colOff>
      <xdr:row>42</xdr:row>
      <xdr:rowOff>117870</xdr:rowOff>
    </xdr:from>
    <xdr:to>
      <xdr:col>18</xdr:col>
      <xdr:colOff>406518</xdr:colOff>
      <xdr:row>59</xdr:row>
      <xdr:rowOff>155520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466725</xdr:colOff>
      <xdr:row>8</xdr:row>
      <xdr:rowOff>47626</xdr:rowOff>
    </xdr:from>
    <xdr:to>
      <xdr:col>18</xdr:col>
      <xdr:colOff>380325</xdr:colOff>
      <xdr:row>25</xdr:row>
      <xdr:rowOff>85276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273844</xdr:colOff>
      <xdr:row>42</xdr:row>
      <xdr:rowOff>121443</xdr:rowOff>
    </xdr:from>
    <xdr:to>
      <xdr:col>9</xdr:col>
      <xdr:colOff>482719</xdr:colOff>
      <xdr:row>59</xdr:row>
      <xdr:rowOff>159093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0.00482</cdr:x>
      <cdr:y>0.00701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0.6985</cdr:x>
      <cdr:y>0.17467</cdr:y>
    </cdr:from>
    <cdr:to>
      <cdr:x>0.97367</cdr:x>
      <cdr:y>0.64176</cdr:y>
    </cdr:to>
    <cdr:sp macro="" textlink="">
      <cdr:nvSpPr>
        <cdr:cNvPr id="6" name="QuadreDeText 1"/>
        <cdr:cNvSpPr txBox="1"/>
      </cdr:nvSpPr>
      <cdr:spPr>
        <a:xfrm xmlns:a="http://schemas.openxmlformats.org/drawingml/2006/main">
          <a:off x="3771900" y="628811"/>
          <a:ext cx="1485918" cy="1681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chemeClr val="accent4"/>
          </a:solidFill>
        </a:ln>
        <a:scene3d xmlns:a="http://schemas.openxmlformats.org/drawingml/2006/main">
          <a:camera prst="orthographicFront"/>
          <a:lightRig rig="threePt" dir="t"/>
        </a:scene3d>
        <a:sp3d xmlns:a="http://schemas.openxmlformats.org/drawingml/2006/main" extrusionH="76200" contourW="12700">
          <a:extrusionClr>
            <a:schemeClr val="bg1"/>
          </a:extrusionClr>
          <a:contourClr>
            <a:schemeClr val="bg1"/>
          </a:contourClr>
        </a:sp3d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baseline="0">
              <a:solidFill>
                <a:sysClr val="windowText" lastClr="000000"/>
              </a:solidFill>
            </a:rPr>
            <a:t>En la titulació d'Eng. Tèc. Ind., esp. Mecànica, el 80% dels enquestats en el seu lloc de treball es requereix la seva titulació específica i realitzen  funcions pròpies de la titulació</a:t>
          </a:r>
          <a:endParaRPr lang="es-E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0.70104</cdr:x>
      <cdr:y>0.26293</cdr:y>
    </cdr:from>
    <cdr:to>
      <cdr:x>0.94148</cdr:x>
      <cdr:y>0.78811</cdr:y>
    </cdr:to>
    <cdr:sp macro="" textlink="">
      <cdr:nvSpPr>
        <cdr:cNvPr id="3" name="Rectangle arrodonit 2"/>
        <cdr:cNvSpPr/>
      </cdr:nvSpPr>
      <cdr:spPr>
        <a:xfrm xmlns:a="http://schemas.openxmlformats.org/drawingml/2006/main">
          <a:off x="3785595" y="946548"/>
          <a:ext cx="1298374" cy="1890647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Els titulats</a:t>
          </a:r>
          <a:r>
            <a:rPr lang="ca-ES" sz="1100" b="1" baseline="0"/>
            <a:t> en Eng. Tèc. Telec., esp. en Sistemes Electrònics són els que donen millor puntuació a la formació global rebuda</a:t>
          </a:r>
          <a:endParaRPr lang="ca-ES" sz="1100" b="1"/>
        </a:p>
      </cdr:txBody>
    </cdr:sp>
  </cdr:relSizeAnchor>
  <cdr:relSizeAnchor xmlns:cdr="http://schemas.openxmlformats.org/drawingml/2006/chartDrawing">
    <cdr:from>
      <cdr:x>0.10995</cdr:x>
      <cdr:y>0.12259</cdr:y>
    </cdr:from>
    <cdr:to>
      <cdr:x>0.74671</cdr:x>
      <cdr:y>0.18752</cdr:y>
    </cdr:to>
    <cdr:sp macro="" textlink="">
      <cdr:nvSpPr>
        <cdr:cNvPr id="4" name="QuadreDeText 1"/>
        <cdr:cNvSpPr txBox="1"/>
      </cdr:nvSpPr>
      <cdr:spPr>
        <a:xfrm xmlns:a="http://schemas.openxmlformats.org/drawingml/2006/main">
          <a:off x="593725" y="441325"/>
          <a:ext cx="3438525" cy="233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000"/>
            <a:t>Escala de valoració: 1- Gens</a:t>
          </a:r>
          <a:r>
            <a:rPr lang="ca-ES" sz="1000" baseline="0"/>
            <a:t> important, 7- Molt important</a:t>
          </a:r>
          <a:endParaRPr lang="ca-ES" sz="10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0.01823</cdr:x>
      <cdr:y>0.28134</cdr:y>
    </cdr:from>
    <cdr:to>
      <cdr:x>0.23813</cdr:x>
      <cdr:y>0.75142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98442" y="1012823"/>
          <a:ext cx="1187433" cy="1692275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Un 75% dels enquestats</a:t>
          </a:r>
          <a:r>
            <a:rPr lang="ca-ES" sz="1100" b="1" baseline="0"/>
            <a:t> titulats en Eng. Tèc. de Telec., esp. Sistemes Electrònics tenen un contracte fix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0.60898</cdr:x>
      <cdr:y>0.26273</cdr:y>
    </cdr:from>
    <cdr:to>
      <cdr:x>0.97863</cdr:x>
      <cdr:y>0.52718</cdr:y>
    </cdr:to>
    <cdr:sp macro="" textlink="">
      <cdr:nvSpPr>
        <cdr:cNvPr id="3" name="Clau doble 2"/>
        <cdr:cNvSpPr/>
      </cdr:nvSpPr>
      <cdr:spPr>
        <a:xfrm xmlns:a="http://schemas.openxmlformats.org/drawingml/2006/main">
          <a:off x="3288506" y="945828"/>
          <a:ext cx="1996096" cy="952029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El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36%</a:t>
          </a:r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 dels titulats en Eng. de Mines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</a:t>
          </a:r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cobren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490</xdr:row>
      <xdr:rowOff>161925</xdr:rowOff>
    </xdr:from>
    <xdr:to>
      <xdr:col>0</xdr:col>
      <xdr:colOff>350044</xdr:colOff>
      <xdr:row>492</xdr:row>
      <xdr:rowOff>57149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71450" y="141770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477</xdr:row>
      <xdr:rowOff>180975</xdr:rowOff>
    </xdr:from>
    <xdr:to>
      <xdr:col>0</xdr:col>
      <xdr:colOff>340519</xdr:colOff>
      <xdr:row>479</xdr:row>
      <xdr:rowOff>47624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61925" y="138093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463</xdr:row>
      <xdr:rowOff>0</xdr:rowOff>
    </xdr:from>
    <xdr:to>
      <xdr:col>0</xdr:col>
      <xdr:colOff>350044</xdr:colOff>
      <xdr:row>464</xdr:row>
      <xdr:rowOff>57149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71450" y="133807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350044</xdr:colOff>
      <xdr:row>449</xdr:row>
      <xdr:rowOff>57149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71450" y="12951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433</xdr:row>
      <xdr:rowOff>28575</xdr:rowOff>
    </xdr:from>
    <xdr:to>
      <xdr:col>0</xdr:col>
      <xdr:colOff>350044</xdr:colOff>
      <xdr:row>434</xdr:row>
      <xdr:rowOff>85724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71450" y="125425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423</xdr:row>
      <xdr:rowOff>0</xdr:rowOff>
    </xdr:from>
    <xdr:to>
      <xdr:col>0</xdr:col>
      <xdr:colOff>321469</xdr:colOff>
      <xdr:row>424</xdr:row>
      <xdr:rowOff>57149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42875" y="122967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408</xdr:row>
      <xdr:rowOff>180975</xdr:rowOff>
    </xdr:from>
    <xdr:to>
      <xdr:col>0</xdr:col>
      <xdr:colOff>311944</xdr:colOff>
      <xdr:row>410</xdr:row>
      <xdr:rowOff>47624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33350" y="118624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394</xdr:row>
      <xdr:rowOff>0</xdr:rowOff>
    </xdr:from>
    <xdr:to>
      <xdr:col>0</xdr:col>
      <xdr:colOff>330994</xdr:colOff>
      <xdr:row>395</xdr:row>
      <xdr:rowOff>57149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52400" y="114357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378</xdr:row>
      <xdr:rowOff>0</xdr:rowOff>
    </xdr:from>
    <xdr:to>
      <xdr:col>0</xdr:col>
      <xdr:colOff>330994</xdr:colOff>
      <xdr:row>379</xdr:row>
      <xdr:rowOff>57149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152400" y="110051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363</xdr:row>
      <xdr:rowOff>0</xdr:rowOff>
    </xdr:from>
    <xdr:to>
      <xdr:col>0</xdr:col>
      <xdr:colOff>330994</xdr:colOff>
      <xdr:row>364</xdr:row>
      <xdr:rowOff>57149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52400" y="105622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349</xdr:row>
      <xdr:rowOff>9525</xdr:rowOff>
    </xdr:from>
    <xdr:to>
      <xdr:col>0</xdr:col>
      <xdr:colOff>311944</xdr:colOff>
      <xdr:row>350</xdr:row>
      <xdr:rowOff>66674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33350" y="101450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335</xdr:row>
      <xdr:rowOff>0</xdr:rowOff>
    </xdr:from>
    <xdr:to>
      <xdr:col>0</xdr:col>
      <xdr:colOff>330994</xdr:colOff>
      <xdr:row>336</xdr:row>
      <xdr:rowOff>57149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152400" y="97326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321</xdr:row>
      <xdr:rowOff>9525</xdr:rowOff>
    </xdr:from>
    <xdr:to>
      <xdr:col>0</xdr:col>
      <xdr:colOff>311944</xdr:colOff>
      <xdr:row>322</xdr:row>
      <xdr:rowOff>66674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133350" y="93411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307</xdr:row>
      <xdr:rowOff>9525</xdr:rowOff>
    </xdr:from>
    <xdr:to>
      <xdr:col>0</xdr:col>
      <xdr:colOff>311944</xdr:colOff>
      <xdr:row>308</xdr:row>
      <xdr:rowOff>66674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133350" y="89487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293</xdr:row>
      <xdr:rowOff>19050</xdr:rowOff>
    </xdr:from>
    <xdr:to>
      <xdr:col>0</xdr:col>
      <xdr:colOff>321469</xdr:colOff>
      <xdr:row>294</xdr:row>
      <xdr:rowOff>76199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142875" y="85572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278</xdr:row>
      <xdr:rowOff>180975</xdr:rowOff>
    </xdr:from>
    <xdr:to>
      <xdr:col>0</xdr:col>
      <xdr:colOff>321469</xdr:colOff>
      <xdr:row>280</xdr:row>
      <xdr:rowOff>47624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142875" y="81619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265</xdr:row>
      <xdr:rowOff>0</xdr:rowOff>
    </xdr:from>
    <xdr:to>
      <xdr:col>0</xdr:col>
      <xdr:colOff>283369</xdr:colOff>
      <xdr:row>266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04775" y="77381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250</xdr:row>
      <xdr:rowOff>171450</xdr:rowOff>
    </xdr:from>
    <xdr:to>
      <xdr:col>0</xdr:col>
      <xdr:colOff>302419</xdr:colOff>
      <xdr:row>252</xdr:row>
      <xdr:rowOff>38099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123825" y="73371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237</xdr:row>
      <xdr:rowOff>0</xdr:rowOff>
    </xdr:from>
    <xdr:to>
      <xdr:col>0</xdr:col>
      <xdr:colOff>311944</xdr:colOff>
      <xdr:row>238</xdr:row>
      <xdr:rowOff>57149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133350" y="69256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222</xdr:row>
      <xdr:rowOff>0</xdr:rowOff>
    </xdr:from>
    <xdr:to>
      <xdr:col>0</xdr:col>
      <xdr:colOff>302419</xdr:colOff>
      <xdr:row>223</xdr:row>
      <xdr:rowOff>57149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123825" y="64303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209</xdr:row>
      <xdr:rowOff>161925</xdr:rowOff>
    </xdr:from>
    <xdr:to>
      <xdr:col>0</xdr:col>
      <xdr:colOff>311944</xdr:colOff>
      <xdr:row>211</xdr:row>
      <xdr:rowOff>57149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33350" y="60083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196</xdr:row>
      <xdr:rowOff>152400</xdr:rowOff>
    </xdr:from>
    <xdr:to>
      <xdr:col>0</xdr:col>
      <xdr:colOff>292894</xdr:colOff>
      <xdr:row>198</xdr:row>
      <xdr:rowOff>19049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14300" y="56378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181</xdr:row>
      <xdr:rowOff>180975</xdr:rowOff>
    </xdr:from>
    <xdr:to>
      <xdr:col>0</xdr:col>
      <xdr:colOff>302419</xdr:colOff>
      <xdr:row>183</xdr:row>
      <xdr:rowOff>47624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123825" y="52130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167</xdr:row>
      <xdr:rowOff>0</xdr:rowOff>
    </xdr:from>
    <xdr:to>
      <xdr:col>0</xdr:col>
      <xdr:colOff>292894</xdr:colOff>
      <xdr:row>168</xdr:row>
      <xdr:rowOff>57149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114300" y="47863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151</xdr:row>
      <xdr:rowOff>180975</xdr:rowOff>
    </xdr:from>
    <xdr:to>
      <xdr:col>0</xdr:col>
      <xdr:colOff>321469</xdr:colOff>
      <xdr:row>153</xdr:row>
      <xdr:rowOff>47624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42875" y="43538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136</xdr:row>
      <xdr:rowOff>180975</xdr:rowOff>
    </xdr:from>
    <xdr:to>
      <xdr:col>0</xdr:col>
      <xdr:colOff>292894</xdr:colOff>
      <xdr:row>138</xdr:row>
      <xdr:rowOff>47624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14300" y="39423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124</xdr:row>
      <xdr:rowOff>171450</xdr:rowOff>
    </xdr:from>
    <xdr:to>
      <xdr:col>0</xdr:col>
      <xdr:colOff>302419</xdr:colOff>
      <xdr:row>126</xdr:row>
      <xdr:rowOff>38099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23825" y="36671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110</xdr:row>
      <xdr:rowOff>0</xdr:rowOff>
    </xdr:from>
    <xdr:to>
      <xdr:col>0</xdr:col>
      <xdr:colOff>292894</xdr:colOff>
      <xdr:row>111</xdr:row>
      <xdr:rowOff>57149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14300" y="32613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94</xdr:row>
      <xdr:rowOff>142875</xdr:rowOff>
    </xdr:from>
    <xdr:to>
      <xdr:col>0</xdr:col>
      <xdr:colOff>330994</xdr:colOff>
      <xdr:row>96</xdr:row>
      <xdr:rowOff>38099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52400" y="28089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81</xdr:row>
      <xdr:rowOff>180975</xdr:rowOff>
    </xdr:from>
    <xdr:to>
      <xdr:col>0</xdr:col>
      <xdr:colOff>311944</xdr:colOff>
      <xdr:row>83</xdr:row>
      <xdr:rowOff>47624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33350" y="24422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66</xdr:row>
      <xdr:rowOff>171450</xdr:rowOff>
    </xdr:from>
    <xdr:to>
      <xdr:col>0</xdr:col>
      <xdr:colOff>302419</xdr:colOff>
      <xdr:row>68</xdr:row>
      <xdr:rowOff>38099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123825" y="19535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52</xdr:row>
      <xdr:rowOff>0</xdr:rowOff>
    </xdr:from>
    <xdr:to>
      <xdr:col>0</xdr:col>
      <xdr:colOff>302419</xdr:colOff>
      <xdr:row>53</xdr:row>
      <xdr:rowOff>57149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123825" y="15278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35</xdr:row>
      <xdr:rowOff>171450</xdr:rowOff>
    </xdr:from>
    <xdr:to>
      <xdr:col>0</xdr:col>
      <xdr:colOff>340519</xdr:colOff>
      <xdr:row>37</xdr:row>
      <xdr:rowOff>38099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61925" y="10353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21</xdr:row>
      <xdr:rowOff>0</xdr:rowOff>
    </xdr:from>
    <xdr:to>
      <xdr:col>0</xdr:col>
      <xdr:colOff>283369</xdr:colOff>
      <xdr:row>22</xdr:row>
      <xdr:rowOff>57149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04775" y="5915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6</xdr:row>
      <xdr:rowOff>0</xdr:rowOff>
    </xdr:from>
    <xdr:to>
      <xdr:col>0</xdr:col>
      <xdr:colOff>292894</xdr:colOff>
      <xdr:row>7</xdr:row>
      <xdr:rowOff>57149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114300" y="1790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14287</xdr:rowOff>
    </xdr:from>
    <xdr:to>
      <xdr:col>9</xdr:col>
      <xdr:colOff>523200</xdr:colOff>
      <xdr:row>26</xdr:row>
      <xdr:rowOff>185287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8</xdr:row>
      <xdr:rowOff>14287</xdr:rowOff>
    </xdr:from>
    <xdr:to>
      <xdr:col>18</xdr:col>
      <xdr:colOff>542250</xdr:colOff>
      <xdr:row>26</xdr:row>
      <xdr:rowOff>185287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523200</xdr:colOff>
      <xdr:row>48</xdr:row>
      <xdr:rowOff>171000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494400</xdr:colOff>
      <xdr:row>70</xdr:row>
      <xdr:rowOff>171000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12</xdr:col>
      <xdr:colOff>494400</xdr:colOff>
      <xdr:row>96</xdr:row>
      <xdr:rowOff>171000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97</xdr:row>
      <xdr:rowOff>80962</xdr:rowOff>
    </xdr:from>
    <xdr:to>
      <xdr:col>15</xdr:col>
      <xdr:colOff>494175</xdr:colOff>
      <xdr:row>120</xdr:row>
      <xdr:rowOff>19462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123</xdr:row>
      <xdr:rowOff>0</xdr:rowOff>
    </xdr:from>
    <xdr:to>
      <xdr:col>15</xdr:col>
      <xdr:colOff>465600</xdr:colOff>
      <xdr:row>145</xdr:row>
      <xdr:rowOff>129000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15</xdr:col>
      <xdr:colOff>465600</xdr:colOff>
      <xdr:row>172</xdr:row>
      <xdr:rowOff>129000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15</xdr:col>
      <xdr:colOff>465600</xdr:colOff>
      <xdr:row>198</xdr:row>
      <xdr:rowOff>129000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202</xdr:row>
      <xdr:rowOff>0</xdr:rowOff>
    </xdr:from>
    <xdr:to>
      <xdr:col>12</xdr:col>
      <xdr:colOff>494400</xdr:colOff>
      <xdr:row>224</xdr:row>
      <xdr:rowOff>129000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228</xdr:row>
      <xdr:rowOff>0</xdr:rowOff>
    </xdr:from>
    <xdr:to>
      <xdr:col>12</xdr:col>
      <xdr:colOff>494400</xdr:colOff>
      <xdr:row>250</xdr:row>
      <xdr:rowOff>129000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253</xdr:row>
      <xdr:rowOff>19050</xdr:rowOff>
    </xdr:from>
    <xdr:to>
      <xdr:col>12</xdr:col>
      <xdr:colOff>494400</xdr:colOff>
      <xdr:row>271</xdr:row>
      <xdr:rowOff>190050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275</xdr:row>
      <xdr:rowOff>0</xdr:rowOff>
    </xdr:from>
    <xdr:to>
      <xdr:col>12</xdr:col>
      <xdr:colOff>494400</xdr:colOff>
      <xdr:row>293</xdr:row>
      <xdr:rowOff>171000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297</xdr:row>
      <xdr:rowOff>0</xdr:rowOff>
    </xdr:from>
    <xdr:to>
      <xdr:col>12</xdr:col>
      <xdr:colOff>494400</xdr:colOff>
      <xdr:row>319</xdr:row>
      <xdr:rowOff>129000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323</xdr:row>
      <xdr:rowOff>0</xdr:rowOff>
    </xdr:from>
    <xdr:to>
      <xdr:col>12</xdr:col>
      <xdr:colOff>494400</xdr:colOff>
      <xdr:row>345</xdr:row>
      <xdr:rowOff>129000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349</xdr:row>
      <xdr:rowOff>0</xdr:rowOff>
    </xdr:from>
    <xdr:to>
      <xdr:col>15</xdr:col>
      <xdr:colOff>465600</xdr:colOff>
      <xdr:row>371</xdr:row>
      <xdr:rowOff>129000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375</xdr:row>
      <xdr:rowOff>0</xdr:rowOff>
    </xdr:from>
    <xdr:to>
      <xdr:col>15</xdr:col>
      <xdr:colOff>465600</xdr:colOff>
      <xdr:row>397</xdr:row>
      <xdr:rowOff>129000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401</xdr:row>
      <xdr:rowOff>0</xdr:rowOff>
    </xdr:from>
    <xdr:to>
      <xdr:col>15</xdr:col>
      <xdr:colOff>465600</xdr:colOff>
      <xdr:row>423</xdr:row>
      <xdr:rowOff>129000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427</xdr:row>
      <xdr:rowOff>0</xdr:rowOff>
    </xdr:from>
    <xdr:to>
      <xdr:col>15</xdr:col>
      <xdr:colOff>465600</xdr:colOff>
      <xdr:row>451</xdr:row>
      <xdr:rowOff>108000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455</xdr:row>
      <xdr:rowOff>0</xdr:rowOff>
    </xdr:from>
    <xdr:to>
      <xdr:col>15</xdr:col>
      <xdr:colOff>465600</xdr:colOff>
      <xdr:row>479</xdr:row>
      <xdr:rowOff>108000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485</xdr:row>
      <xdr:rowOff>0</xdr:rowOff>
    </xdr:from>
    <xdr:to>
      <xdr:col>15</xdr:col>
      <xdr:colOff>465600</xdr:colOff>
      <xdr:row>507</xdr:row>
      <xdr:rowOff>129000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510</xdr:row>
      <xdr:rowOff>0</xdr:rowOff>
    </xdr:from>
    <xdr:to>
      <xdr:col>15</xdr:col>
      <xdr:colOff>465600</xdr:colOff>
      <xdr:row>532</xdr:row>
      <xdr:rowOff>129000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536</xdr:row>
      <xdr:rowOff>0</xdr:rowOff>
    </xdr:from>
    <xdr:to>
      <xdr:col>15</xdr:col>
      <xdr:colOff>465600</xdr:colOff>
      <xdr:row>560</xdr:row>
      <xdr:rowOff>108000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563</xdr:row>
      <xdr:rowOff>0</xdr:rowOff>
    </xdr:from>
    <xdr:to>
      <xdr:col>15</xdr:col>
      <xdr:colOff>465600</xdr:colOff>
      <xdr:row>585</xdr:row>
      <xdr:rowOff>129000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589</xdr:row>
      <xdr:rowOff>0</xdr:rowOff>
    </xdr:from>
    <xdr:to>
      <xdr:col>15</xdr:col>
      <xdr:colOff>465600</xdr:colOff>
      <xdr:row>611</xdr:row>
      <xdr:rowOff>129000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617</xdr:row>
      <xdr:rowOff>0</xdr:rowOff>
    </xdr:from>
    <xdr:to>
      <xdr:col>15</xdr:col>
      <xdr:colOff>465600</xdr:colOff>
      <xdr:row>639</xdr:row>
      <xdr:rowOff>129000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643</xdr:row>
      <xdr:rowOff>0</xdr:rowOff>
    </xdr:from>
    <xdr:to>
      <xdr:col>12</xdr:col>
      <xdr:colOff>494400</xdr:colOff>
      <xdr:row>661</xdr:row>
      <xdr:rowOff>171000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665</xdr:row>
      <xdr:rowOff>0</xdr:rowOff>
    </xdr:from>
    <xdr:to>
      <xdr:col>15</xdr:col>
      <xdr:colOff>465600</xdr:colOff>
      <xdr:row>689</xdr:row>
      <xdr:rowOff>108000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695</xdr:row>
      <xdr:rowOff>0</xdr:rowOff>
    </xdr:from>
    <xdr:to>
      <xdr:col>9</xdr:col>
      <xdr:colOff>523200</xdr:colOff>
      <xdr:row>713</xdr:row>
      <xdr:rowOff>171000</xdr:rowOff>
    </xdr:to>
    <xdr:graphicFrame macro="">
      <xdr:nvGraphicFramePr>
        <xdr:cNvPr id="43" name="Gràfic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719</xdr:row>
      <xdr:rowOff>0</xdr:rowOff>
    </xdr:from>
    <xdr:to>
      <xdr:col>12</xdr:col>
      <xdr:colOff>494400</xdr:colOff>
      <xdr:row>737</xdr:row>
      <xdr:rowOff>171000</xdr:rowOff>
    </xdr:to>
    <xdr:graphicFrame macro="">
      <xdr:nvGraphicFramePr>
        <xdr:cNvPr id="45" name="Gràfic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741</xdr:row>
      <xdr:rowOff>0</xdr:rowOff>
    </xdr:from>
    <xdr:to>
      <xdr:col>15</xdr:col>
      <xdr:colOff>465600</xdr:colOff>
      <xdr:row>765</xdr:row>
      <xdr:rowOff>108000</xdr:rowOff>
    </xdr:to>
    <xdr:graphicFrame macro="">
      <xdr:nvGraphicFramePr>
        <xdr:cNvPr id="47" name="Gràfic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769</xdr:row>
      <xdr:rowOff>0</xdr:rowOff>
    </xdr:from>
    <xdr:to>
      <xdr:col>15</xdr:col>
      <xdr:colOff>465600</xdr:colOff>
      <xdr:row>793</xdr:row>
      <xdr:rowOff>108000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798</xdr:row>
      <xdr:rowOff>0</xdr:rowOff>
    </xdr:from>
    <xdr:to>
      <xdr:col>12</xdr:col>
      <xdr:colOff>494400</xdr:colOff>
      <xdr:row>816</xdr:row>
      <xdr:rowOff>171000</xdr:rowOff>
    </xdr:to>
    <xdr:graphicFrame macro="">
      <xdr:nvGraphicFramePr>
        <xdr:cNvPr id="51" name="Gràfic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820</xdr:row>
      <xdr:rowOff>0</xdr:rowOff>
    </xdr:from>
    <xdr:to>
      <xdr:col>12</xdr:col>
      <xdr:colOff>494400</xdr:colOff>
      <xdr:row>838</xdr:row>
      <xdr:rowOff>171000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295275</xdr:colOff>
      <xdr:row>6</xdr:row>
      <xdr:rowOff>19050</xdr:rowOff>
    </xdr:from>
    <xdr:to>
      <xdr:col>0</xdr:col>
      <xdr:colOff>473869</xdr:colOff>
      <xdr:row>7</xdr:row>
      <xdr:rowOff>38099</xdr:rowOff>
    </xdr:to>
    <xdr:sp macro="" textlink="">
      <xdr:nvSpPr>
        <xdr:cNvPr id="36" name="Fletxa corbada a l'esquerra 35">
          <a:hlinkClick xmlns:r="http://schemas.openxmlformats.org/officeDocument/2006/relationships" r:id="rId35"/>
        </xdr:cNvPr>
        <xdr:cNvSpPr/>
      </xdr:nvSpPr>
      <xdr:spPr>
        <a:xfrm>
          <a:off x="295275" y="1809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27</xdr:row>
      <xdr:rowOff>123825</xdr:rowOff>
    </xdr:from>
    <xdr:to>
      <xdr:col>0</xdr:col>
      <xdr:colOff>492919</xdr:colOff>
      <xdr:row>29</xdr:row>
      <xdr:rowOff>28574</xdr:rowOff>
    </xdr:to>
    <xdr:sp macro="" textlink="">
      <xdr:nvSpPr>
        <xdr:cNvPr id="38" name="Fletxa corbada a l'esquerra 37">
          <a:hlinkClick xmlns:r="http://schemas.openxmlformats.org/officeDocument/2006/relationships" r:id="rId35"/>
        </xdr:cNvPr>
        <xdr:cNvSpPr/>
      </xdr:nvSpPr>
      <xdr:spPr>
        <a:xfrm>
          <a:off x="314325" y="5991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304800</xdr:colOff>
      <xdr:row>49</xdr:row>
      <xdr:rowOff>142875</xdr:rowOff>
    </xdr:from>
    <xdr:to>
      <xdr:col>0</xdr:col>
      <xdr:colOff>483394</xdr:colOff>
      <xdr:row>51</xdr:row>
      <xdr:rowOff>47624</xdr:rowOff>
    </xdr:to>
    <xdr:sp macro="" textlink="">
      <xdr:nvSpPr>
        <xdr:cNvPr id="40" name="Fletxa corbada a l'esquerra 39">
          <a:hlinkClick xmlns:r="http://schemas.openxmlformats.org/officeDocument/2006/relationships" r:id="rId35"/>
        </xdr:cNvPr>
        <xdr:cNvSpPr/>
      </xdr:nvSpPr>
      <xdr:spPr>
        <a:xfrm>
          <a:off x="304800" y="10201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75</xdr:row>
      <xdr:rowOff>47625</xdr:rowOff>
    </xdr:from>
    <xdr:to>
      <xdr:col>0</xdr:col>
      <xdr:colOff>502444</xdr:colOff>
      <xdr:row>77</xdr:row>
      <xdr:rowOff>76199</xdr:rowOff>
    </xdr:to>
    <xdr:sp macro="" textlink="">
      <xdr:nvSpPr>
        <xdr:cNvPr id="42" name="Fletxa corbada a l'esquerra 41">
          <a:hlinkClick xmlns:r="http://schemas.openxmlformats.org/officeDocument/2006/relationships" r:id="rId35"/>
        </xdr:cNvPr>
        <xdr:cNvSpPr/>
      </xdr:nvSpPr>
      <xdr:spPr>
        <a:xfrm>
          <a:off x="323850" y="15344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120</xdr:row>
      <xdr:rowOff>123825</xdr:rowOff>
    </xdr:from>
    <xdr:to>
      <xdr:col>0</xdr:col>
      <xdr:colOff>521494</xdr:colOff>
      <xdr:row>122</xdr:row>
      <xdr:rowOff>28574</xdr:rowOff>
    </xdr:to>
    <xdr:sp macro="" textlink="">
      <xdr:nvSpPr>
        <xdr:cNvPr id="44" name="Fletxa corbada a l'esquerra 43">
          <a:hlinkClick xmlns:r="http://schemas.openxmlformats.org/officeDocument/2006/relationships" r:id="rId35"/>
        </xdr:cNvPr>
        <xdr:cNvSpPr/>
      </xdr:nvSpPr>
      <xdr:spPr>
        <a:xfrm>
          <a:off x="342900" y="23869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147</xdr:row>
      <xdr:rowOff>133350</xdr:rowOff>
    </xdr:from>
    <xdr:to>
      <xdr:col>0</xdr:col>
      <xdr:colOff>540544</xdr:colOff>
      <xdr:row>149</xdr:row>
      <xdr:rowOff>38099</xdr:rowOff>
    </xdr:to>
    <xdr:sp macro="" textlink="">
      <xdr:nvSpPr>
        <xdr:cNvPr id="46" name="Fletxa corbada a l'esquerra 45">
          <a:hlinkClick xmlns:r="http://schemas.openxmlformats.org/officeDocument/2006/relationships" r:id="rId35"/>
        </xdr:cNvPr>
        <xdr:cNvSpPr/>
      </xdr:nvSpPr>
      <xdr:spPr>
        <a:xfrm>
          <a:off x="361950" y="29070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173</xdr:row>
      <xdr:rowOff>142875</xdr:rowOff>
    </xdr:from>
    <xdr:to>
      <xdr:col>0</xdr:col>
      <xdr:colOff>502444</xdr:colOff>
      <xdr:row>175</xdr:row>
      <xdr:rowOff>47624</xdr:rowOff>
    </xdr:to>
    <xdr:sp macro="" textlink="">
      <xdr:nvSpPr>
        <xdr:cNvPr id="48" name="Fletxa corbada a l'esquerra 47">
          <a:hlinkClick xmlns:r="http://schemas.openxmlformats.org/officeDocument/2006/relationships" r:id="rId35"/>
        </xdr:cNvPr>
        <xdr:cNvSpPr/>
      </xdr:nvSpPr>
      <xdr:spPr>
        <a:xfrm>
          <a:off x="323850" y="34032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199</xdr:row>
      <xdr:rowOff>133350</xdr:rowOff>
    </xdr:from>
    <xdr:to>
      <xdr:col>0</xdr:col>
      <xdr:colOff>550069</xdr:colOff>
      <xdr:row>201</xdr:row>
      <xdr:rowOff>38099</xdr:rowOff>
    </xdr:to>
    <xdr:sp macro="" textlink="">
      <xdr:nvSpPr>
        <xdr:cNvPr id="50" name="Fletxa corbada a l'esquerra 49">
          <a:hlinkClick xmlns:r="http://schemas.openxmlformats.org/officeDocument/2006/relationships" r:id="rId35"/>
        </xdr:cNvPr>
        <xdr:cNvSpPr/>
      </xdr:nvSpPr>
      <xdr:spPr>
        <a:xfrm>
          <a:off x="371475" y="38976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225</xdr:row>
      <xdr:rowOff>133350</xdr:rowOff>
    </xdr:from>
    <xdr:to>
      <xdr:col>0</xdr:col>
      <xdr:colOff>531019</xdr:colOff>
      <xdr:row>227</xdr:row>
      <xdr:rowOff>38099</xdr:rowOff>
    </xdr:to>
    <xdr:sp macro="" textlink="">
      <xdr:nvSpPr>
        <xdr:cNvPr id="52" name="Fletxa corbada a l'esquerra 51">
          <a:hlinkClick xmlns:r="http://schemas.openxmlformats.org/officeDocument/2006/relationships" r:id="rId35"/>
        </xdr:cNvPr>
        <xdr:cNvSpPr/>
      </xdr:nvSpPr>
      <xdr:spPr>
        <a:xfrm>
          <a:off x="352425" y="43929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250</xdr:row>
      <xdr:rowOff>142875</xdr:rowOff>
    </xdr:from>
    <xdr:to>
      <xdr:col>0</xdr:col>
      <xdr:colOff>559594</xdr:colOff>
      <xdr:row>252</xdr:row>
      <xdr:rowOff>47624</xdr:rowOff>
    </xdr:to>
    <xdr:sp macro="" textlink="">
      <xdr:nvSpPr>
        <xdr:cNvPr id="54" name="Fletxa corbada a l'esquerra 53">
          <a:hlinkClick xmlns:r="http://schemas.openxmlformats.org/officeDocument/2006/relationships" r:id="rId35"/>
        </xdr:cNvPr>
        <xdr:cNvSpPr/>
      </xdr:nvSpPr>
      <xdr:spPr>
        <a:xfrm>
          <a:off x="381000" y="48701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272</xdr:row>
      <xdr:rowOff>133350</xdr:rowOff>
    </xdr:from>
    <xdr:to>
      <xdr:col>0</xdr:col>
      <xdr:colOff>521494</xdr:colOff>
      <xdr:row>274</xdr:row>
      <xdr:rowOff>38099</xdr:rowOff>
    </xdr:to>
    <xdr:sp macro="" textlink="">
      <xdr:nvSpPr>
        <xdr:cNvPr id="55" name="Fletxa corbada a l'esquerra 54">
          <a:hlinkClick xmlns:r="http://schemas.openxmlformats.org/officeDocument/2006/relationships" r:id="rId35"/>
        </xdr:cNvPr>
        <xdr:cNvSpPr/>
      </xdr:nvSpPr>
      <xdr:spPr>
        <a:xfrm>
          <a:off x="342900" y="52882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294</xdr:row>
      <xdr:rowOff>133350</xdr:rowOff>
    </xdr:from>
    <xdr:to>
      <xdr:col>0</xdr:col>
      <xdr:colOff>559594</xdr:colOff>
      <xdr:row>296</xdr:row>
      <xdr:rowOff>38099</xdr:rowOff>
    </xdr:to>
    <xdr:sp macro="" textlink="">
      <xdr:nvSpPr>
        <xdr:cNvPr id="56" name="Fletxa corbada a l'esquerra 55">
          <a:hlinkClick xmlns:r="http://schemas.openxmlformats.org/officeDocument/2006/relationships" r:id="rId35"/>
        </xdr:cNvPr>
        <xdr:cNvSpPr/>
      </xdr:nvSpPr>
      <xdr:spPr>
        <a:xfrm>
          <a:off x="381000" y="57073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320</xdr:row>
      <xdr:rowOff>161925</xdr:rowOff>
    </xdr:from>
    <xdr:to>
      <xdr:col>0</xdr:col>
      <xdr:colOff>511969</xdr:colOff>
      <xdr:row>322</xdr:row>
      <xdr:rowOff>66674</xdr:rowOff>
    </xdr:to>
    <xdr:sp macro="" textlink="">
      <xdr:nvSpPr>
        <xdr:cNvPr id="57" name="Fletxa corbada a l'esquerra 56">
          <a:hlinkClick xmlns:r="http://schemas.openxmlformats.org/officeDocument/2006/relationships" r:id="rId35"/>
        </xdr:cNvPr>
        <xdr:cNvSpPr/>
      </xdr:nvSpPr>
      <xdr:spPr>
        <a:xfrm>
          <a:off x="333375" y="62055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346</xdr:row>
      <xdr:rowOff>152400</xdr:rowOff>
    </xdr:from>
    <xdr:to>
      <xdr:col>0</xdr:col>
      <xdr:colOff>511969</xdr:colOff>
      <xdr:row>348</xdr:row>
      <xdr:rowOff>57149</xdr:rowOff>
    </xdr:to>
    <xdr:sp macro="" textlink="">
      <xdr:nvSpPr>
        <xdr:cNvPr id="58" name="Fletxa corbada a l'esquerra 57">
          <a:hlinkClick xmlns:r="http://schemas.openxmlformats.org/officeDocument/2006/relationships" r:id="rId35"/>
        </xdr:cNvPr>
        <xdr:cNvSpPr/>
      </xdr:nvSpPr>
      <xdr:spPr>
        <a:xfrm>
          <a:off x="333375" y="66998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372</xdr:row>
      <xdr:rowOff>161925</xdr:rowOff>
    </xdr:from>
    <xdr:to>
      <xdr:col>0</xdr:col>
      <xdr:colOff>559594</xdr:colOff>
      <xdr:row>374</xdr:row>
      <xdr:rowOff>66674</xdr:rowOff>
    </xdr:to>
    <xdr:sp macro="" textlink="">
      <xdr:nvSpPr>
        <xdr:cNvPr id="59" name="Fletxa corbada a l'esquerra 58">
          <a:hlinkClick xmlns:r="http://schemas.openxmlformats.org/officeDocument/2006/relationships" r:id="rId35"/>
        </xdr:cNvPr>
        <xdr:cNvSpPr/>
      </xdr:nvSpPr>
      <xdr:spPr>
        <a:xfrm>
          <a:off x="381000" y="71961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398</xdr:row>
      <xdr:rowOff>133350</xdr:rowOff>
    </xdr:from>
    <xdr:to>
      <xdr:col>0</xdr:col>
      <xdr:colOff>531019</xdr:colOff>
      <xdr:row>400</xdr:row>
      <xdr:rowOff>38099</xdr:rowOff>
    </xdr:to>
    <xdr:sp macro="" textlink="">
      <xdr:nvSpPr>
        <xdr:cNvPr id="60" name="Fletxa corbada a l'esquerra 59">
          <a:hlinkClick xmlns:r="http://schemas.openxmlformats.org/officeDocument/2006/relationships" r:id="rId35"/>
        </xdr:cNvPr>
        <xdr:cNvSpPr/>
      </xdr:nvSpPr>
      <xdr:spPr>
        <a:xfrm>
          <a:off x="352425" y="76885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424</xdr:row>
      <xdr:rowOff>142875</xdr:rowOff>
    </xdr:from>
    <xdr:to>
      <xdr:col>0</xdr:col>
      <xdr:colOff>540544</xdr:colOff>
      <xdr:row>426</xdr:row>
      <xdr:rowOff>47624</xdr:rowOff>
    </xdr:to>
    <xdr:sp macro="" textlink="">
      <xdr:nvSpPr>
        <xdr:cNvPr id="61" name="Fletxa corbada a l'esquerra 60">
          <a:hlinkClick xmlns:r="http://schemas.openxmlformats.org/officeDocument/2006/relationships" r:id="rId35"/>
        </xdr:cNvPr>
        <xdr:cNvSpPr/>
      </xdr:nvSpPr>
      <xdr:spPr>
        <a:xfrm>
          <a:off x="361950" y="81848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452</xdr:row>
      <xdr:rowOff>133350</xdr:rowOff>
    </xdr:from>
    <xdr:to>
      <xdr:col>0</xdr:col>
      <xdr:colOff>521494</xdr:colOff>
      <xdr:row>454</xdr:row>
      <xdr:rowOff>38099</xdr:rowOff>
    </xdr:to>
    <xdr:sp macro="" textlink="">
      <xdr:nvSpPr>
        <xdr:cNvPr id="62" name="Fletxa corbada a l'esquerra 61">
          <a:hlinkClick xmlns:r="http://schemas.openxmlformats.org/officeDocument/2006/relationships" r:id="rId35"/>
        </xdr:cNvPr>
        <xdr:cNvSpPr/>
      </xdr:nvSpPr>
      <xdr:spPr>
        <a:xfrm>
          <a:off x="342900" y="87172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482</xdr:row>
      <xdr:rowOff>152400</xdr:rowOff>
    </xdr:from>
    <xdr:to>
      <xdr:col>0</xdr:col>
      <xdr:colOff>521494</xdr:colOff>
      <xdr:row>484</xdr:row>
      <xdr:rowOff>57149</xdr:rowOff>
    </xdr:to>
    <xdr:sp macro="" textlink="">
      <xdr:nvSpPr>
        <xdr:cNvPr id="63" name="Fletxa corbada a l'esquerra 62">
          <a:hlinkClick xmlns:r="http://schemas.openxmlformats.org/officeDocument/2006/relationships" r:id="rId35"/>
        </xdr:cNvPr>
        <xdr:cNvSpPr/>
      </xdr:nvSpPr>
      <xdr:spPr>
        <a:xfrm>
          <a:off x="342900" y="92906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507</xdr:row>
      <xdr:rowOff>161925</xdr:rowOff>
    </xdr:from>
    <xdr:to>
      <xdr:col>0</xdr:col>
      <xdr:colOff>521494</xdr:colOff>
      <xdr:row>509</xdr:row>
      <xdr:rowOff>66674</xdr:rowOff>
    </xdr:to>
    <xdr:sp macro="" textlink="">
      <xdr:nvSpPr>
        <xdr:cNvPr id="64" name="Fletxa corbada a l'esquerra 63">
          <a:hlinkClick xmlns:r="http://schemas.openxmlformats.org/officeDocument/2006/relationships" r:id="rId35"/>
        </xdr:cNvPr>
        <xdr:cNvSpPr/>
      </xdr:nvSpPr>
      <xdr:spPr>
        <a:xfrm>
          <a:off x="342900" y="97678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533</xdr:row>
      <xdr:rowOff>133350</xdr:rowOff>
    </xdr:from>
    <xdr:to>
      <xdr:col>0</xdr:col>
      <xdr:colOff>540544</xdr:colOff>
      <xdr:row>535</xdr:row>
      <xdr:rowOff>38099</xdr:rowOff>
    </xdr:to>
    <xdr:sp macro="" textlink="">
      <xdr:nvSpPr>
        <xdr:cNvPr id="65" name="Fletxa corbada a l'esquerra 64">
          <a:hlinkClick xmlns:r="http://schemas.openxmlformats.org/officeDocument/2006/relationships" r:id="rId35"/>
        </xdr:cNvPr>
        <xdr:cNvSpPr/>
      </xdr:nvSpPr>
      <xdr:spPr>
        <a:xfrm>
          <a:off x="361950" y="102603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560</xdr:row>
      <xdr:rowOff>142875</xdr:rowOff>
    </xdr:from>
    <xdr:to>
      <xdr:col>0</xdr:col>
      <xdr:colOff>550069</xdr:colOff>
      <xdr:row>562</xdr:row>
      <xdr:rowOff>47624</xdr:rowOff>
    </xdr:to>
    <xdr:sp macro="" textlink="">
      <xdr:nvSpPr>
        <xdr:cNvPr id="66" name="Fletxa corbada a l'esquerra 65">
          <a:hlinkClick xmlns:r="http://schemas.openxmlformats.org/officeDocument/2006/relationships" r:id="rId35"/>
        </xdr:cNvPr>
        <xdr:cNvSpPr/>
      </xdr:nvSpPr>
      <xdr:spPr>
        <a:xfrm>
          <a:off x="371475" y="107756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587</xdr:row>
      <xdr:rowOff>276225</xdr:rowOff>
    </xdr:from>
    <xdr:to>
      <xdr:col>0</xdr:col>
      <xdr:colOff>511969</xdr:colOff>
      <xdr:row>589</xdr:row>
      <xdr:rowOff>9524</xdr:rowOff>
    </xdr:to>
    <xdr:sp macro="" textlink="">
      <xdr:nvSpPr>
        <xdr:cNvPr id="67" name="Fletxa corbada a l'esquerra 66">
          <a:hlinkClick xmlns:r="http://schemas.openxmlformats.org/officeDocument/2006/relationships" r:id="rId35"/>
        </xdr:cNvPr>
        <xdr:cNvSpPr/>
      </xdr:nvSpPr>
      <xdr:spPr>
        <a:xfrm>
          <a:off x="333375" y="113033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614</xdr:row>
      <xdr:rowOff>47625</xdr:rowOff>
    </xdr:from>
    <xdr:to>
      <xdr:col>0</xdr:col>
      <xdr:colOff>559594</xdr:colOff>
      <xdr:row>616</xdr:row>
      <xdr:rowOff>19049</xdr:rowOff>
    </xdr:to>
    <xdr:sp macro="" textlink="">
      <xdr:nvSpPr>
        <xdr:cNvPr id="68" name="Fletxa corbada a l'esquerra 67">
          <a:hlinkClick xmlns:r="http://schemas.openxmlformats.org/officeDocument/2006/relationships" r:id="rId35"/>
        </xdr:cNvPr>
        <xdr:cNvSpPr/>
      </xdr:nvSpPr>
      <xdr:spPr>
        <a:xfrm>
          <a:off x="381000" y="118205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640</xdr:row>
      <xdr:rowOff>142875</xdr:rowOff>
    </xdr:from>
    <xdr:to>
      <xdr:col>0</xdr:col>
      <xdr:colOff>559594</xdr:colOff>
      <xdr:row>642</xdr:row>
      <xdr:rowOff>47624</xdr:rowOff>
    </xdr:to>
    <xdr:sp macro="" textlink="">
      <xdr:nvSpPr>
        <xdr:cNvPr id="69" name="Fletxa corbada a l'esquerra 68">
          <a:hlinkClick xmlns:r="http://schemas.openxmlformats.org/officeDocument/2006/relationships" r:id="rId35"/>
        </xdr:cNvPr>
        <xdr:cNvSpPr/>
      </xdr:nvSpPr>
      <xdr:spPr>
        <a:xfrm>
          <a:off x="381000" y="123186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662</xdr:row>
      <xdr:rowOff>142875</xdr:rowOff>
    </xdr:from>
    <xdr:to>
      <xdr:col>0</xdr:col>
      <xdr:colOff>511969</xdr:colOff>
      <xdr:row>664</xdr:row>
      <xdr:rowOff>47624</xdr:rowOff>
    </xdr:to>
    <xdr:sp macro="" textlink="">
      <xdr:nvSpPr>
        <xdr:cNvPr id="70" name="Fletxa corbada a l'esquerra 69">
          <a:hlinkClick xmlns:r="http://schemas.openxmlformats.org/officeDocument/2006/relationships" r:id="rId35"/>
        </xdr:cNvPr>
        <xdr:cNvSpPr/>
      </xdr:nvSpPr>
      <xdr:spPr>
        <a:xfrm>
          <a:off x="333375" y="127377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692</xdr:row>
      <xdr:rowOff>76200</xdr:rowOff>
    </xdr:from>
    <xdr:to>
      <xdr:col>0</xdr:col>
      <xdr:colOff>502444</xdr:colOff>
      <xdr:row>694</xdr:row>
      <xdr:rowOff>66674</xdr:rowOff>
    </xdr:to>
    <xdr:sp macro="" textlink="">
      <xdr:nvSpPr>
        <xdr:cNvPr id="71" name="Fletxa corbada a l'esquerra 70">
          <a:hlinkClick xmlns:r="http://schemas.openxmlformats.org/officeDocument/2006/relationships" r:id="rId35"/>
        </xdr:cNvPr>
        <xdr:cNvSpPr/>
      </xdr:nvSpPr>
      <xdr:spPr>
        <a:xfrm>
          <a:off x="323850" y="133083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716</xdr:row>
      <xdr:rowOff>47625</xdr:rowOff>
    </xdr:from>
    <xdr:to>
      <xdr:col>0</xdr:col>
      <xdr:colOff>531019</xdr:colOff>
      <xdr:row>718</xdr:row>
      <xdr:rowOff>57149</xdr:rowOff>
    </xdr:to>
    <xdr:sp macro="" textlink="">
      <xdr:nvSpPr>
        <xdr:cNvPr id="72" name="Fletxa corbada a l'esquerra 71">
          <a:hlinkClick xmlns:r="http://schemas.openxmlformats.org/officeDocument/2006/relationships" r:id="rId35"/>
        </xdr:cNvPr>
        <xdr:cNvSpPr/>
      </xdr:nvSpPr>
      <xdr:spPr>
        <a:xfrm>
          <a:off x="352425" y="137588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738</xdr:row>
      <xdr:rowOff>133350</xdr:rowOff>
    </xdr:from>
    <xdr:to>
      <xdr:col>0</xdr:col>
      <xdr:colOff>521494</xdr:colOff>
      <xdr:row>740</xdr:row>
      <xdr:rowOff>38099</xdr:rowOff>
    </xdr:to>
    <xdr:sp macro="" textlink="">
      <xdr:nvSpPr>
        <xdr:cNvPr id="73" name="Fletxa corbada a l'esquerra 72">
          <a:hlinkClick xmlns:r="http://schemas.openxmlformats.org/officeDocument/2006/relationships" r:id="rId35"/>
        </xdr:cNvPr>
        <xdr:cNvSpPr/>
      </xdr:nvSpPr>
      <xdr:spPr>
        <a:xfrm>
          <a:off x="342900" y="141760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766</xdr:row>
      <xdr:rowOff>114300</xdr:rowOff>
    </xdr:from>
    <xdr:to>
      <xdr:col>0</xdr:col>
      <xdr:colOff>502444</xdr:colOff>
      <xdr:row>768</xdr:row>
      <xdr:rowOff>19049</xdr:rowOff>
    </xdr:to>
    <xdr:sp macro="" textlink="">
      <xdr:nvSpPr>
        <xdr:cNvPr id="74" name="Fletxa corbada a l'esquerra 73">
          <a:hlinkClick xmlns:r="http://schemas.openxmlformats.org/officeDocument/2006/relationships" r:id="rId35"/>
        </xdr:cNvPr>
        <xdr:cNvSpPr/>
      </xdr:nvSpPr>
      <xdr:spPr>
        <a:xfrm>
          <a:off x="323850" y="147075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795</xdr:row>
      <xdr:rowOff>28575</xdr:rowOff>
    </xdr:from>
    <xdr:to>
      <xdr:col>0</xdr:col>
      <xdr:colOff>540544</xdr:colOff>
      <xdr:row>797</xdr:row>
      <xdr:rowOff>28574</xdr:rowOff>
    </xdr:to>
    <xdr:sp macro="" textlink="">
      <xdr:nvSpPr>
        <xdr:cNvPr id="75" name="Fletxa corbada a l'esquerra 74">
          <a:hlinkClick xmlns:r="http://schemas.openxmlformats.org/officeDocument/2006/relationships" r:id="rId35"/>
        </xdr:cNvPr>
        <xdr:cNvSpPr/>
      </xdr:nvSpPr>
      <xdr:spPr>
        <a:xfrm>
          <a:off x="361950" y="152619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817</xdr:row>
      <xdr:rowOff>142875</xdr:rowOff>
    </xdr:from>
    <xdr:to>
      <xdr:col>0</xdr:col>
      <xdr:colOff>550069</xdr:colOff>
      <xdr:row>819</xdr:row>
      <xdr:rowOff>47624</xdr:rowOff>
    </xdr:to>
    <xdr:sp macro="" textlink="">
      <xdr:nvSpPr>
        <xdr:cNvPr id="76" name="Fletxa corbada a l'esquerra 75">
          <a:hlinkClick xmlns:r="http://schemas.openxmlformats.org/officeDocument/2006/relationships" r:id="rId35"/>
        </xdr:cNvPr>
        <xdr:cNvSpPr/>
      </xdr:nvSpPr>
      <xdr:spPr>
        <a:xfrm>
          <a:off x="371475" y="156829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0</xdr:rowOff>
    </xdr:from>
    <xdr:to>
      <xdr:col>2</xdr:col>
      <xdr:colOff>11907</xdr:colOff>
      <xdr:row>13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43852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35718</xdr:colOff>
      <xdr:row>14</xdr:row>
      <xdr:rowOff>71437</xdr:rowOff>
    </xdr:from>
    <xdr:to>
      <xdr:col>22</xdr:col>
      <xdr:colOff>0</xdr:colOff>
      <xdr:row>41</xdr:row>
      <xdr:rowOff>119062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53</xdr:row>
      <xdr:rowOff>178594</xdr:rowOff>
    </xdr:from>
    <xdr:to>
      <xdr:col>2</xdr:col>
      <xdr:colOff>1</xdr:colOff>
      <xdr:row>55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196101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55</xdr:row>
      <xdr:rowOff>47626</xdr:rowOff>
    </xdr:from>
    <xdr:to>
      <xdr:col>22</xdr:col>
      <xdr:colOff>0</xdr:colOff>
      <xdr:row>89</xdr:row>
      <xdr:rowOff>83343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93</xdr:row>
      <xdr:rowOff>0</xdr:rowOff>
    </xdr:from>
    <xdr:to>
      <xdr:col>2</xdr:col>
      <xdr:colOff>23813</xdr:colOff>
      <xdr:row>94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5262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107156</xdr:colOff>
      <xdr:row>140</xdr:row>
      <xdr:rowOff>178593</xdr:rowOff>
    </xdr:from>
    <xdr:to>
      <xdr:col>2</xdr:col>
      <xdr:colOff>23813</xdr:colOff>
      <xdr:row>142</xdr:row>
      <xdr:rowOff>11906</xdr:rowOff>
    </xdr:to>
    <xdr:sp macro="" textlink="">
      <xdr:nvSpPr>
        <xdr:cNvPr id="10" name="Fletxa corbada a l'esquerra 9">
          <a:hlinkClick xmlns:r="http://schemas.openxmlformats.org/officeDocument/2006/relationships" r:id="rId3"/>
        </xdr:cNvPr>
        <xdr:cNvSpPr/>
      </xdr:nvSpPr>
      <xdr:spPr>
        <a:xfrm>
          <a:off x="716756" y="2873454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95250</xdr:colOff>
      <xdr:row>176</xdr:row>
      <xdr:rowOff>0</xdr:rowOff>
    </xdr:from>
    <xdr:to>
      <xdr:col>2</xdr:col>
      <xdr:colOff>11907</xdr:colOff>
      <xdr:row>177</xdr:row>
      <xdr:rowOff>23812</xdr:rowOff>
    </xdr:to>
    <xdr:sp macro="" textlink="">
      <xdr:nvSpPr>
        <xdr:cNvPr id="12" name="Fletxa corbada a l'esquerra 11">
          <a:hlinkClick xmlns:r="http://schemas.openxmlformats.org/officeDocument/2006/relationships" r:id="rId3"/>
        </xdr:cNvPr>
        <xdr:cNvSpPr/>
      </xdr:nvSpPr>
      <xdr:spPr>
        <a:xfrm>
          <a:off x="704850" y="3549015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178</xdr:row>
      <xdr:rowOff>178591</xdr:rowOff>
    </xdr:from>
    <xdr:to>
      <xdr:col>22</xdr:col>
      <xdr:colOff>0</xdr:colOff>
      <xdr:row>209</xdr:row>
      <xdr:rowOff>35718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107157</xdr:colOff>
      <xdr:row>210</xdr:row>
      <xdr:rowOff>0</xdr:rowOff>
    </xdr:from>
    <xdr:to>
      <xdr:col>2</xdr:col>
      <xdr:colOff>23814</xdr:colOff>
      <xdr:row>211</xdr:row>
      <xdr:rowOff>23813</xdr:rowOff>
    </xdr:to>
    <xdr:sp macro="" textlink="">
      <xdr:nvSpPr>
        <xdr:cNvPr id="14" name="Fletxa corbada a l'esquerra 13">
          <a:hlinkClick xmlns:r="http://schemas.openxmlformats.org/officeDocument/2006/relationships" r:id="rId3"/>
        </xdr:cNvPr>
        <xdr:cNvSpPr/>
      </xdr:nvSpPr>
      <xdr:spPr>
        <a:xfrm>
          <a:off x="716757" y="420433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214</xdr:row>
      <xdr:rowOff>23811</xdr:rowOff>
    </xdr:from>
    <xdr:to>
      <xdr:col>21</xdr:col>
      <xdr:colOff>595312</xdr:colOff>
      <xdr:row>243</xdr:row>
      <xdr:rowOff>187311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107157</xdr:colOff>
      <xdr:row>251</xdr:row>
      <xdr:rowOff>0</xdr:rowOff>
    </xdr:from>
    <xdr:to>
      <xdr:col>2</xdr:col>
      <xdr:colOff>23814</xdr:colOff>
      <xdr:row>252</xdr:row>
      <xdr:rowOff>23813</xdr:rowOff>
    </xdr:to>
    <xdr:sp macro="" textlink="">
      <xdr:nvSpPr>
        <xdr:cNvPr id="16" name="Fletxa corbada a l'esquerra 15">
          <a:hlinkClick xmlns:r="http://schemas.openxmlformats.org/officeDocument/2006/relationships" r:id="rId7"/>
        </xdr:cNvPr>
        <xdr:cNvSpPr/>
      </xdr:nvSpPr>
      <xdr:spPr>
        <a:xfrm>
          <a:off x="716757" y="50720625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95250</xdr:colOff>
      <xdr:row>253</xdr:row>
      <xdr:rowOff>59530</xdr:rowOff>
    </xdr:from>
    <xdr:to>
      <xdr:col>24</xdr:col>
      <xdr:colOff>369094</xdr:colOff>
      <xdr:row>300</xdr:row>
      <xdr:rowOff>35717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107156</xdr:colOff>
      <xdr:row>307</xdr:row>
      <xdr:rowOff>0</xdr:rowOff>
    </xdr:from>
    <xdr:to>
      <xdr:col>2</xdr:col>
      <xdr:colOff>23813</xdr:colOff>
      <xdr:row>308</xdr:row>
      <xdr:rowOff>23814</xdr:rowOff>
    </xdr:to>
    <xdr:sp macro="" textlink="">
      <xdr:nvSpPr>
        <xdr:cNvPr id="18" name="Fletxa corbada a l'esquerra 17">
          <a:hlinkClick xmlns:r="http://schemas.openxmlformats.org/officeDocument/2006/relationships" r:id="rId9"/>
        </xdr:cNvPr>
        <xdr:cNvSpPr/>
      </xdr:nvSpPr>
      <xdr:spPr>
        <a:xfrm>
          <a:off x="716756" y="58540650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309</xdr:row>
      <xdr:rowOff>23812</xdr:rowOff>
    </xdr:from>
    <xdr:to>
      <xdr:col>22</xdr:col>
      <xdr:colOff>11907</xdr:colOff>
      <xdr:row>338</xdr:row>
      <xdr:rowOff>166687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95</xdr:row>
      <xdr:rowOff>0</xdr:rowOff>
    </xdr:from>
    <xdr:to>
      <xdr:col>12</xdr:col>
      <xdr:colOff>107156</xdr:colOff>
      <xdr:row>114</xdr:row>
      <xdr:rowOff>166686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95</xdr:row>
      <xdr:rowOff>0</xdr:rowOff>
    </xdr:from>
    <xdr:to>
      <xdr:col>23</xdr:col>
      <xdr:colOff>107157</xdr:colOff>
      <xdr:row>114</xdr:row>
      <xdr:rowOff>166686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47625</xdr:colOff>
      <xdr:row>116</xdr:row>
      <xdr:rowOff>166688</xdr:rowOff>
    </xdr:from>
    <xdr:to>
      <xdr:col>19</xdr:col>
      <xdr:colOff>154782</xdr:colOff>
      <xdr:row>136</xdr:row>
      <xdr:rowOff>142874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0</xdr:colOff>
      <xdr:row>143</xdr:row>
      <xdr:rowOff>-1</xdr:rowOff>
    </xdr:from>
    <xdr:to>
      <xdr:col>18</xdr:col>
      <xdr:colOff>571500</xdr:colOff>
      <xdr:row>174</xdr:row>
      <xdr:rowOff>142874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0/RESULTATS%20UPC/Centres%20Propis/Taules/330%20Enquestes%20a%20titul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Tècnica"/>
      <sheetName val="Resum"/>
      <sheetName val="Index"/>
      <sheetName val="Taules"/>
      <sheetName val="Gràfics"/>
      <sheetName val="Comparativa"/>
      <sheetName val="Taules comparativa"/>
    </sheetNames>
    <sheetDataSet>
      <sheetData sheetId="0"/>
      <sheetData sheetId="1"/>
      <sheetData sheetId="2"/>
      <sheetData sheetId="3"/>
      <sheetData sheetId="4"/>
      <sheetData sheetId="5"/>
      <sheetData sheetId="6">
        <row r="42">
          <cell r="C42" t="str">
            <v>Titulació
específica</v>
          </cell>
          <cell r="D42">
            <v>0</v>
          </cell>
          <cell r="E42" t="str">
            <v>Titulació
universitària</v>
          </cell>
          <cell r="F42">
            <v>0</v>
          </cell>
          <cell r="G42" t="str">
            <v>Cap
titulació</v>
          </cell>
          <cell r="H42">
            <v>0</v>
          </cell>
        </row>
        <row r="43">
          <cell r="C43" t="str">
            <v>Funcions pròpies</v>
          </cell>
          <cell r="D43" t="str">
            <v>Funcions
no pròpies</v>
          </cell>
          <cell r="E43" t="str">
            <v>Funcions pròpies</v>
          </cell>
          <cell r="F43" t="str">
            <v>Funcions
no pròpies</v>
          </cell>
          <cell r="G43" t="str">
            <v>Requeria
form.univ.</v>
          </cell>
          <cell r="H43" t="str">
            <v>No requeria
form.univ.</v>
          </cell>
        </row>
        <row r="44">
          <cell r="B44" t="str">
            <v>E. Mines</v>
          </cell>
          <cell r="C44">
            <v>0.64516129032258063</v>
          </cell>
          <cell r="D44">
            <v>6.4516129032258063E-2</v>
          </cell>
          <cell r="E44">
            <v>0.12903225806451613</v>
          </cell>
          <cell r="F44">
            <v>3.2258064516129031E-2</v>
          </cell>
          <cell r="G44">
            <v>9.6774193548387094E-2</v>
          </cell>
          <cell r="H44">
            <v>3.2258064516129031E-2</v>
          </cell>
        </row>
        <row r="45">
          <cell r="B45" t="str">
            <v>E.T. Telec. esp. en Sistemes Electrònics</v>
          </cell>
          <cell r="C45">
            <v>0.55555555555555558</v>
          </cell>
          <cell r="D45">
            <v>0</v>
          </cell>
          <cell r="E45">
            <v>0.27777777777777779</v>
          </cell>
          <cell r="F45">
            <v>5.5555555555555552E-2</v>
          </cell>
          <cell r="G45">
            <v>0</v>
          </cell>
          <cell r="H45">
            <v>0.1111111111111111</v>
          </cell>
        </row>
        <row r="46">
          <cell r="B46" t="str">
            <v>E.T. Ind. esp en Electrònica</v>
          </cell>
          <cell r="C46">
            <v>0.5</v>
          </cell>
          <cell r="D46">
            <v>0</v>
          </cell>
          <cell r="E46">
            <v>0.4</v>
          </cell>
          <cell r="F46">
            <v>0.1</v>
          </cell>
          <cell r="G46">
            <v>0</v>
          </cell>
          <cell r="H46">
            <v>0</v>
          </cell>
        </row>
        <row r="47">
          <cell r="B47" t="str">
            <v>E.T. Ind. esp. Mecànica</v>
          </cell>
          <cell r="C47">
            <v>0.62962962962962965</v>
          </cell>
          <cell r="D47">
            <v>3.7037037037037035E-2</v>
          </cell>
          <cell r="E47">
            <v>3.7037037037037035E-2</v>
          </cell>
          <cell r="F47">
            <v>0.1111111111111111</v>
          </cell>
          <cell r="G47">
            <v>3.7037037037037035E-2</v>
          </cell>
          <cell r="H47">
            <v>0.14814814814814814</v>
          </cell>
        </row>
        <row r="48">
          <cell r="B48" t="str">
            <v>E.T. Ind. esp. Química</v>
          </cell>
          <cell r="C48">
            <v>0.70588235294117652</v>
          </cell>
          <cell r="D48">
            <v>0.11764705882352941</v>
          </cell>
          <cell r="E48">
            <v>0.17647058823529413</v>
          </cell>
          <cell r="F48">
            <v>0</v>
          </cell>
          <cell r="G48">
            <v>0</v>
          </cell>
          <cell r="H48">
            <v>0</v>
          </cell>
        </row>
        <row r="50">
          <cell r="J50" t="str">
            <v>Titulació
específica</v>
          </cell>
          <cell r="K50">
            <v>0</v>
          </cell>
          <cell r="L50" t="str">
            <v>Titulació
universitària</v>
          </cell>
          <cell r="M50">
            <v>0</v>
          </cell>
          <cell r="N50" t="str">
            <v>Cap
titulació</v>
          </cell>
          <cell r="O50">
            <v>0</v>
          </cell>
        </row>
        <row r="51">
          <cell r="J51" t="str">
            <v>Funcions pròpies</v>
          </cell>
          <cell r="K51" t="str">
            <v>Funcions
no pròpies</v>
          </cell>
          <cell r="L51" t="str">
            <v>Funcions pròpies</v>
          </cell>
          <cell r="M51" t="str">
            <v>Funcions
no pròpies</v>
          </cell>
          <cell r="N51" t="str">
            <v>Requeria
form.univ.</v>
          </cell>
          <cell r="O51" t="str">
            <v>No requeria
form.univ.</v>
          </cell>
        </row>
        <row r="52">
          <cell r="I52" t="str">
            <v>Eng. De Mines</v>
          </cell>
          <cell r="J52">
            <v>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I53" t="str">
            <v>Eng. Tècn. De Mines, Esp. Explotació de Mines</v>
          </cell>
          <cell r="J53">
            <v>0.5714285714285714</v>
          </cell>
          <cell r="K53">
            <v>0</v>
          </cell>
          <cell r="L53">
            <v>0.21428571428571427</v>
          </cell>
          <cell r="M53">
            <v>0</v>
          </cell>
          <cell r="N53">
            <v>7.1428571428571425E-2</v>
          </cell>
          <cell r="O53">
            <v>0.14285714285714285</v>
          </cell>
        </row>
        <row r="54">
          <cell r="I54" t="str">
            <v>Eng. Tècn. De Telecomunicació, esp. Sistemes Electrònics</v>
          </cell>
          <cell r="J54">
            <v>0.3</v>
          </cell>
          <cell r="K54">
            <v>0.2</v>
          </cell>
          <cell r="L54">
            <v>0.2</v>
          </cell>
          <cell r="M54">
            <v>0.1</v>
          </cell>
          <cell r="N54">
            <v>0</v>
          </cell>
          <cell r="O54">
            <v>0.2</v>
          </cell>
        </row>
        <row r="55">
          <cell r="I55" t="str">
            <v>Eng. Tècn. Industrial, esp. Electrònica Industrial</v>
          </cell>
          <cell r="J55">
            <v>0.53846153846153844</v>
          </cell>
          <cell r="K55">
            <v>0.15384615384615385</v>
          </cell>
          <cell r="L55">
            <v>7.6923076923076927E-2</v>
          </cell>
          <cell r="M55">
            <v>0</v>
          </cell>
          <cell r="N55">
            <v>7.6923076923076927E-2</v>
          </cell>
          <cell r="O55">
            <v>0.15384615384615385</v>
          </cell>
        </row>
        <row r="56">
          <cell r="I56" t="str">
            <v>Eng. Tècn. Industrial, esp. Mecànica</v>
          </cell>
          <cell r="J56">
            <v>0.6470588235294118</v>
          </cell>
          <cell r="K56">
            <v>0</v>
          </cell>
          <cell r="L56">
            <v>0.11764705882352941</v>
          </cell>
          <cell r="M56">
            <v>5.8823529411764705E-2</v>
          </cell>
          <cell r="N56">
            <v>5.8823529411764705E-2</v>
          </cell>
          <cell r="O56">
            <v>0.11764705882352941</v>
          </cell>
        </row>
        <row r="57">
          <cell r="I57" t="str">
            <v>Eng. Tècn. Industrial, esp. Química Industrial</v>
          </cell>
          <cell r="J57">
            <v>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showGridLines="0" tabSelected="1" workbookViewId="0">
      <selection activeCell="A2" sqref="A2"/>
    </sheetView>
  </sheetViews>
  <sheetFormatPr defaultRowHeight="15"/>
  <sheetData>
    <row r="2" spans="1:15" ht="23.25">
      <c r="A2" s="25"/>
      <c r="B2" s="277" t="s">
        <v>239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>
      <c r="A4" s="25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ht="28.5">
      <c r="A5" s="25"/>
      <c r="B5" s="28"/>
      <c r="C5" s="29"/>
      <c r="D5" s="29"/>
      <c r="E5" s="27"/>
      <c r="F5" s="27"/>
      <c r="G5" s="27"/>
      <c r="H5" s="27"/>
      <c r="I5" s="27"/>
      <c r="J5" s="27"/>
      <c r="K5" s="27"/>
      <c r="L5" s="25"/>
      <c r="M5" s="25"/>
      <c r="N5" s="25"/>
      <c r="O5" s="25"/>
    </row>
    <row r="7" spans="1:15" ht="33.75">
      <c r="B7" s="278" t="s">
        <v>240</v>
      </c>
      <c r="C7" s="278"/>
      <c r="D7" s="278"/>
      <c r="E7" s="278"/>
    </row>
    <row r="11" spans="1:15" ht="18.75">
      <c r="B11" s="279" t="s">
        <v>262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</row>
    <row r="12" spans="1:15" ht="18.75">
      <c r="A12" s="30"/>
      <c r="B12" s="31"/>
      <c r="C12" s="31"/>
      <c r="D12" s="31"/>
      <c r="E12" s="31"/>
      <c r="F12" s="31"/>
      <c r="G12" s="31"/>
      <c r="H12" s="31"/>
      <c r="I12" s="31"/>
      <c r="J12" s="30"/>
      <c r="K12" s="30"/>
      <c r="L12" s="30"/>
      <c r="M12" s="30"/>
      <c r="N12" s="30"/>
      <c r="O12" s="30"/>
    </row>
    <row r="13" spans="1:15">
      <c r="B13" s="32" t="s">
        <v>241</v>
      </c>
      <c r="C13" s="33"/>
      <c r="D13" t="s">
        <v>263</v>
      </c>
    </row>
    <row r="14" spans="1:15">
      <c r="B14" s="32" t="s">
        <v>242</v>
      </c>
      <c r="C14" s="33"/>
      <c r="D14" t="s">
        <v>243</v>
      </c>
    </row>
    <row r="15" spans="1:15">
      <c r="B15" s="32"/>
      <c r="C15" s="33"/>
      <c r="D15" t="s">
        <v>244</v>
      </c>
    </row>
    <row r="16" spans="1:15">
      <c r="B16" s="32"/>
      <c r="C16" s="33"/>
      <c r="D16" t="s">
        <v>245</v>
      </c>
    </row>
    <row r="17" spans="2:4">
      <c r="B17" s="32"/>
      <c r="C17" s="33"/>
    </row>
    <row r="18" spans="2:4">
      <c r="B18" s="32" t="s">
        <v>246</v>
      </c>
      <c r="C18" s="33"/>
      <c r="D18" t="s">
        <v>247</v>
      </c>
    </row>
    <row r="19" spans="2:4">
      <c r="B19" s="32" t="s">
        <v>248</v>
      </c>
      <c r="C19" s="33"/>
      <c r="D19" t="s">
        <v>264</v>
      </c>
    </row>
    <row r="20" spans="2:4">
      <c r="B20" s="32"/>
      <c r="C20" s="33"/>
    </row>
    <row r="21" spans="2:4">
      <c r="B21" s="32" t="s">
        <v>249</v>
      </c>
      <c r="C21" s="33"/>
      <c r="D21" t="str">
        <f>B2</f>
        <v>ESCOLA POLITÈCNICA SUPERIOR D'ENGINYERIA DE MANRESA</v>
      </c>
    </row>
    <row r="22" spans="2:4">
      <c r="B22" s="32" t="s">
        <v>250</v>
      </c>
      <c r="C22" s="33"/>
      <c r="D22" t="s">
        <v>251</v>
      </c>
    </row>
    <row r="23" spans="2:4">
      <c r="B23" s="32"/>
      <c r="C23" s="33"/>
      <c r="D23" t="s">
        <v>252</v>
      </c>
    </row>
    <row r="24" spans="2:4">
      <c r="B24" s="32"/>
      <c r="C24" s="33"/>
      <c r="D24" t="s">
        <v>253</v>
      </c>
    </row>
    <row r="25" spans="2:4">
      <c r="B25" s="32"/>
      <c r="C25" s="33"/>
      <c r="D25" t="s">
        <v>254</v>
      </c>
    </row>
    <row r="26" spans="2:4">
      <c r="B26" s="32"/>
      <c r="C26" s="33"/>
      <c r="D26" t="s">
        <v>255</v>
      </c>
    </row>
    <row r="27" spans="2:4">
      <c r="B27" s="32"/>
      <c r="C27" s="33"/>
      <c r="D27" t="s">
        <v>256</v>
      </c>
    </row>
    <row r="28" spans="2:4">
      <c r="B28" s="32"/>
      <c r="C28" s="33"/>
    </row>
    <row r="29" spans="2:4">
      <c r="B29" s="32"/>
      <c r="C29" s="33"/>
    </row>
    <row r="30" spans="2:4">
      <c r="B30" s="32"/>
      <c r="C30" s="33"/>
    </row>
    <row r="31" spans="2:4">
      <c r="B31" s="34"/>
      <c r="C31" s="35"/>
    </row>
    <row r="32" spans="2:4" ht="18">
      <c r="B32" s="34"/>
      <c r="C32" s="35"/>
      <c r="D32" s="36"/>
    </row>
    <row r="33" spans="1:15">
      <c r="B33" s="34"/>
      <c r="C33" s="35"/>
    </row>
    <row r="34" spans="1:15">
      <c r="B34" s="34"/>
      <c r="C34" s="35"/>
    </row>
    <row r="35" spans="1:15" ht="16.5" thickBot="1">
      <c r="B35" s="37" t="s">
        <v>257</v>
      </c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5" ht="15.75">
      <c r="B36" s="40"/>
      <c r="C36" s="35"/>
    </row>
    <row r="37" spans="1:15">
      <c r="B37" s="34"/>
      <c r="C37" s="35"/>
    </row>
    <row r="38" spans="1:15">
      <c r="A38" s="30"/>
      <c r="B38" s="34"/>
      <c r="C38" s="35"/>
      <c r="D38" s="35"/>
      <c r="E38" s="41" t="s">
        <v>241</v>
      </c>
      <c r="F38" s="41" t="s">
        <v>258</v>
      </c>
      <c r="G38" s="41" t="s">
        <v>259</v>
      </c>
      <c r="H38" s="42" t="s">
        <v>260</v>
      </c>
      <c r="I38" s="30"/>
      <c r="J38" s="30"/>
      <c r="K38" s="30"/>
      <c r="L38" s="30"/>
      <c r="M38" s="30"/>
      <c r="N38" s="30"/>
      <c r="O38" s="30"/>
    </row>
    <row r="39" spans="1:15" ht="22.5" customHeight="1">
      <c r="A39" s="30"/>
      <c r="B39" s="268" t="str">
        <f>D22</f>
        <v>Eng. De Mines</v>
      </c>
      <c r="C39" s="269"/>
      <c r="D39" s="270"/>
      <c r="E39" s="43">
        <v>14</v>
      </c>
      <c r="F39" s="44">
        <v>14</v>
      </c>
      <c r="G39" s="45">
        <f>F39/E39</f>
        <v>1</v>
      </c>
      <c r="H39" s="45">
        <f>1.96*(SQRT(((0.5^2)/F39)*((E39-F39)/(E39-1))))</f>
        <v>0</v>
      </c>
      <c r="I39" s="30"/>
      <c r="J39" s="30"/>
      <c r="K39" s="30"/>
      <c r="L39" s="30"/>
      <c r="M39" s="30"/>
      <c r="N39" s="30"/>
      <c r="O39" s="30"/>
    </row>
    <row r="40" spans="1:15" ht="28.5" customHeight="1">
      <c r="A40" s="46"/>
      <c r="B40" s="268" t="str">
        <f t="shared" ref="B40:B44" si="0">D23</f>
        <v>Eng. Tècn. de Mines, especialitat en Explotació de Mines</v>
      </c>
      <c r="C40" s="269"/>
      <c r="D40" s="270"/>
      <c r="E40" s="43">
        <v>19</v>
      </c>
      <c r="F40" s="44">
        <v>15</v>
      </c>
      <c r="G40" s="45">
        <f>F40/E40</f>
        <v>0.78947368421052633</v>
      </c>
      <c r="H40" s="45">
        <f>1.96*(SQRT(((0.5^2)/F40)*((E40-F40)/(E40-1))))</f>
        <v>0.11928180141223617</v>
      </c>
      <c r="I40" s="46"/>
      <c r="J40" s="46"/>
      <c r="K40" s="46"/>
      <c r="L40" s="46"/>
      <c r="M40" s="46"/>
      <c r="N40" s="46"/>
      <c r="O40" s="46"/>
    </row>
    <row r="41" spans="1:15" ht="44.25" customHeight="1">
      <c r="A41" s="46"/>
      <c r="B41" s="268" t="str">
        <f t="shared" si="0"/>
        <v>Eng. Tècn. de Telecomunicació, especialitat en Sistemes Electrònics</v>
      </c>
      <c r="C41" s="269"/>
      <c r="D41" s="270"/>
      <c r="E41" s="43">
        <v>7</v>
      </c>
      <c r="F41" s="44">
        <v>4</v>
      </c>
      <c r="G41" s="45">
        <f t="shared" ref="G41:G45" si="1">F41/E41</f>
        <v>0.5714285714285714</v>
      </c>
      <c r="H41" s="45">
        <f t="shared" ref="H41:H45" si="2">1.96*(SQRT(((0.5^2)/F41)*((E41-F41)/(E41-1))))</f>
        <v>0.34648232278140828</v>
      </c>
      <c r="I41" s="46"/>
      <c r="J41" s="46"/>
      <c r="K41" s="46"/>
      <c r="L41" s="46"/>
      <c r="M41" s="46"/>
      <c r="N41" s="46"/>
      <c r="O41" s="46"/>
    </row>
    <row r="42" spans="1:15" ht="30.75" customHeight="1">
      <c r="A42" s="46"/>
      <c r="B42" s="268" t="str">
        <f t="shared" si="0"/>
        <v>Eng. Tècn. Industrial, especialitat en Electrònica Industrial</v>
      </c>
      <c r="C42" s="269"/>
      <c r="D42" s="270"/>
      <c r="E42" s="43">
        <v>20</v>
      </c>
      <c r="F42" s="44">
        <v>10</v>
      </c>
      <c r="G42" s="45">
        <f t="shared" si="1"/>
        <v>0.5</v>
      </c>
      <c r="H42" s="45">
        <f t="shared" si="2"/>
        <v>0.22482741919315052</v>
      </c>
      <c r="I42" s="46"/>
      <c r="J42" s="46"/>
      <c r="K42" s="46"/>
      <c r="L42" s="46"/>
      <c r="M42" s="46"/>
      <c r="N42" s="46"/>
      <c r="O42" s="46"/>
    </row>
    <row r="43" spans="1:15" ht="29.25" customHeight="1">
      <c r="A43" s="46"/>
      <c r="B43" s="268" t="str">
        <f t="shared" si="0"/>
        <v>Eng. Tècn. Industrial, especialitat en Mecànica</v>
      </c>
      <c r="C43" s="269"/>
      <c r="D43" s="270"/>
      <c r="E43" s="43">
        <v>50</v>
      </c>
      <c r="F43" s="44">
        <v>30</v>
      </c>
      <c r="G43" s="45">
        <f t="shared" si="1"/>
        <v>0.6</v>
      </c>
      <c r="H43" s="45">
        <f>1.96*(SQRT(((0.5^2)/F43)*((E43-F43)/(E43-1))))</f>
        <v>0.11430952132988163</v>
      </c>
      <c r="I43" s="46"/>
      <c r="J43" s="46"/>
      <c r="K43" s="46"/>
      <c r="L43" s="46"/>
      <c r="M43" s="46"/>
      <c r="N43" s="46"/>
      <c r="O43" s="46"/>
    </row>
    <row r="44" spans="1:15" ht="29.25" customHeight="1" thickBot="1">
      <c r="A44" s="46"/>
      <c r="B44" s="271" t="str">
        <f t="shared" si="0"/>
        <v>Eng. Tècn. Industrial, especialitat en Química Industrial</v>
      </c>
      <c r="C44" s="272"/>
      <c r="D44" s="273"/>
      <c r="E44" s="43">
        <v>14</v>
      </c>
      <c r="F44" s="44">
        <v>11</v>
      </c>
      <c r="G44" s="45">
        <f t="shared" si="1"/>
        <v>0.7857142857142857</v>
      </c>
      <c r="H44" s="45">
        <f t="shared" si="2"/>
        <v>0.14194453757806866</v>
      </c>
      <c r="I44" s="46"/>
      <c r="J44" s="46"/>
      <c r="K44" s="46"/>
      <c r="L44" s="46"/>
      <c r="M44" s="46"/>
      <c r="N44" s="46"/>
      <c r="O44" s="46"/>
    </row>
    <row r="45" spans="1:15" ht="15.75" thickBot="1">
      <c r="B45" s="274" t="s">
        <v>261</v>
      </c>
      <c r="C45" s="275"/>
      <c r="D45" s="276"/>
      <c r="E45" s="47">
        <f>SUM(E39:E44)</f>
        <v>124</v>
      </c>
      <c r="F45" s="48">
        <f>SUM(F39:F44)</f>
        <v>84</v>
      </c>
      <c r="G45" s="49">
        <f t="shared" si="1"/>
        <v>0.67741935483870963</v>
      </c>
      <c r="H45" s="50">
        <f t="shared" si="2"/>
        <v>6.0976693757302178E-2</v>
      </c>
    </row>
  </sheetData>
  <mergeCells count="10">
    <mergeCell ref="B42:D42"/>
    <mergeCell ref="B43:D43"/>
    <mergeCell ref="B44:D44"/>
    <mergeCell ref="B45:D45"/>
    <mergeCell ref="B2:O2"/>
    <mergeCell ref="B7:E7"/>
    <mergeCell ref="B11:M11"/>
    <mergeCell ref="B39:D39"/>
    <mergeCell ref="B40:D40"/>
    <mergeCell ref="B41:D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9"/>
  <sheetViews>
    <sheetView showGridLines="0" zoomScale="90" zoomScaleNormal="90" workbookViewId="0">
      <selection activeCell="A2" sqref="A2:XFD2"/>
    </sheetView>
  </sheetViews>
  <sheetFormatPr defaultColWidth="9.140625" defaultRowHeight="15"/>
  <cols>
    <col min="1" max="1" width="4.7109375" style="127" customWidth="1"/>
    <col min="2" max="16384" width="9.140625" style="127"/>
  </cols>
  <sheetData>
    <row r="2" spans="2:16" s="122" customFormat="1" ht="47.25" customHeight="1">
      <c r="B2" s="280" t="s">
        <v>239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2:16" s="122" customFormat="1" ht="18.75" customHeight="1"/>
    <row r="4" spans="2:16" s="122" customFormat="1" ht="18.75" customHeight="1"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2:16" s="122" customFormat="1" ht="33.75" customHeight="1">
      <c r="B5" s="125"/>
      <c r="C5" s="126"/>
      <c r="D5" s="126"/>
      <c r="E5" s="124"/>
      <c r="F5" s="124"/>
      <c r="G5" s="124"/>
      <c r="H5" s="124"/>
      <c r="I5" s="124"/>
      <c r="J5" s="124"/>
      <c r="K5" s="124"/>
    </row>
    <row r="6" spans="2:16" ht="31.5">
      <c r="H6" s="128"/>
    </row>
    <row r="7" spans="2:16" ht="33.75">
      <c r="B7" s="281" t="s">
        <v>323</v>
      </c>
      <c r="C7" s="281"/>
    </row>
    <row r="8" spans="2:16" ht="18" customHeight="1">
      <c r="B8" s="129"/>
      <c r="C8" s="129"/>
    </row>
    <row r="9" spans="2:16" s="133" customFormat="1" ht="15.75" customHeight="1">
      <c r="B9" s="130" t="s">
        <v>432</v>
      </c>
      <c r="C9" s="131"/>
      <c r="D9" s="131"/>
      <c r="E9" s="131"/>
      <c r="F9" s="132"/>
      <c r="I9" s="133" t="s">
        <v>324</v>
      </c>
    </row>
    <row r="10" spans="2:16" ht="15.75" customHeight="1">
      <c r="B10" s="134" t="s">
        <v>433</v>
      </c>
      <c r="C10" s="135"/>
      <c r="D10" s="135"/>
      <c r="E10" s="135"/>
      <c r="F10" s="136"/>
    </row>
    <row r="11" spans="2:16" ht="15.75" customHeight="1">
      <c r="B11" s="246" t="s">
        <v>431</v>
      </c>
      <c r="C11" s="247"/>
      <c r="D11" s="247"/>
      <c r="E11" s="247"/>
      <c r="F11" s="248"/>
    </row>
    <row r="15" spans="2:16" ht="15.75" thickBot="1">
      <c r="B15" s="137" t="s">
        <v>265</v>
      </c>
      <c r="C15" s="137"/>
      <c r="D15" s="137"/>
      <c r="E15" s="137"/>
      <c r="F15" s="137"/>
      <c r="G15" s="137"/>
      <c r="H15" s="137"/>
      <c r="I15" s="137"/>
      <c r="J15" s="137"/>
    </row>
    <row r="16" spans="2:16">
      <c r="C16" s="145" t="s">
        <v>362</v>
      </c>
    </row>
    <row r="17" spans="2:10">
      <c r="C17" s="127" t="s">
        <v>325</v>
      </c>
    </row>
    <row r="18" spans="2:10">
      <c r="C18" s="127" t="s">
        <v>326</v>
      </c>
    </row>
    <row r="20" spans="2:10" ht="15.75" thickBot="1">
      <c r="B20" s="137" t="s">
        <v>266</v>
      </c>
      <c r="C20" s="137"/>
      <c r="D20" s="137"/>
      <c r="E20" s="137"/>
      <c r="F20" s="137"/>
      <c r="G20" s="137"/>
      <c r="H20" s="137"/>
      <c r="I20" s="137"/>
      <c r="J20" s="137"/>
    </row>
    <row r="21" spans="2:10">
      <c r="B21" s="138" t="s">
        <v>327</v>
      </c>
    </row>
    <row r="23" spans="2:10">
      <c r="B23" s="139" t="s">
        <v>328</v>
      </c>
      <c r="C23" s="140"/>
      <c r="D23" s="140"/>
      <c r="E23" s="140"/>
      <c r="F23" s="141"/>
    </row>
    <row r="24" spans="2:10">
      <c r="C24" s="127" t="s">
        <v>329</v>
      </c>
    </row>
    <row r="25" spans="2:10">
      <c r="C25" s="127" t="s">
        <v>330</v>
      </c>
    </row>
    <row r="27" spans="2:10">
      <c r="B27" s="142" t="s">
        <v>331</v>
      </c>
      <c r="C27" s="143"/>
      <c r="D27" s="143"/>
      <c r="E27" s="143"/>
    </row>
    <row r="28" spans="2:10">
      <c r="C28" s="127" t="s">
        <v>332</v>
      </c>
    </row>
    <row r="29" spans="2:10">
      <c r="C29" s="127" t="s">
        <v>333</v>
      </c>
    </row>
    <row r="30" spans="2:10">
      <c r="C30" s="127" t="s">
        <v>334</v>
      </c>
    </row>
    <row r="31" spans="2:10">
      <c r="C31" s="127" t="s">
        <v>335</v>
      </c>
    </row>
    <row r="32" spans="2:10">
      <c r="C32" s="127" t="s">
        <v>336</v>
      </c>
    </row>
    <row r="33" spans="2:6">
      <c r="C33" s="127" t="s">
        <v>337</v>
      </c>
    </row>
    <row r="34" spans="2:6">
      <c r="C34" s="127" t="s">
        <v>338</v>
      </c>
    </row>
    <row r="35" spans="2:6">
      <c r="C35" s="127" t="s">
        <v>339</v>
      </c>
    </row>
    <row r="36" spans="2:6">
      <c r="C36" s="127" t="s">
        <v>340</v>
      </c>
    </row>
    <row r="37" spans="2:6">
      <c r="C37" s="127" t="s">
        <v>341</v>
      </c>
    </row>
    <row r="39" spans="2:6">
      <c r="B39" s="142" t="s">
        <v>342</v>
      </c>
      <c r="C39" s="143"/>
      <c r="D39" s="143"/>
      <c r="E39" s="143"/>
    </row>
    <row r="40" spans="2:6">
      <c r="B40" s="143"/>
      <c r="C40" s="143"/>
      <c r="D40" s="143"/>
      <c r="E40" s="143"/>
    </row>
    <row r="41" spans="2:6">
      <c r="B41" s="142" t="s">
        <v>343</v>
      </c>
      <c r="C41" s="143"/>
      <c r="D41" s="143"/>
      <c r="E41" s="143"/>
      <c r="F41" s="143"/>
    </row>
    <row r="42" spans="2:6">
      <c r="B42" s="142"/>
      <c r="C42" s="143"/>
      <c r="D42" s="143"/>
      <c r="E42" s="143"/>
      <c r="F42" s="143"/>
    </row>
    <row r="43" spans="2:6">
      <c r="B43" s="142" t="s">
        <v>344</v>
      </c>
      <c r="C43" s="143"/>
      <c r="D43" s="143"/>
      <c r="E43" s="143"/>
      <c r="F43" s="143"/>
    </row>
    <row r="44" spans="2:6">
      <c r="C44" s="127" t="s">
        <v>345</v>
      </c>
    </row>
    <row r="45" spans="2:6">
      <c r="C45" s="127" t="s">
        <v>346</v>
      </c>
    </row>
    <row r="46" spans="2:6">
      <c r="C46" s="127" t="s">
        <v>347</v>
      </c>
    </row>
    <row r="47" spans="2:6">
      <c r="C47" s="127" t="s">
        <v>348</v>
      </c>
    </row>
    <row r="49" spans="2:10" ht="15.75" thickBot="1">
      <c r="B49" s="137" t="s">
        <v>349</v>
      </c>
      <c r="C49" s="137"/>
      <c r="D49" s="137"/>
      <c r="E49" s="137"/>
      <c r="F49" s="137"/>
      <c r="G49" s="137"/>
      <c r="H49" s="137"/>
      <c r="I49" s="137"/>
      <c r="J49" s="137"/>
    </row>
    <row r="50" spans="2:10">
      <c r="B50" s="138" t="s">
        <v>350</v>
      </c>
    </row>
    <row r="52" spans="2:10">
      <c r="B52" s="142" t="s">
        <v>351</v>
      </c>
      <c r="C52" s="143"/>
      <c r="D52" s="143"/>
    </row>
    <row r="53" spans="2:10">
      <c r="B53" s="142"/>
      <c r="C53" s="127" t="s">
        <v>352</v>
      </c>
      <c r="D53" s="143"/>
    </row>
    <row r="54" spans="2:10">
      <c r="B54" s="142"/>
      <c r="C54" s="127" t="s">
        <v>353</v>
      </c>
      <c r="D54" s="143"/>
    </row>
    <row r="55" spans="2:10">
      <c r="B55" s="142"/>
      <c r="C55" s="127" t="s">
        <v>354</v>
      </c>
      <c r="D55" s="143"/>
    </row>
    <row r="56" spans="2:10">
      <c r="B56" s="142"/>
      <c r="C56" s="127" t="s">
        <v>355</v>
      </c>
      <c r="D56" s="143"/>
    </row>
    <row r="57" spans="2:10">
      <c r="B57" s="143"/>
      <c r="C57" s="143"/>
      <c r="D57" s="143"/>
    </row>
    <row r="58" spans="2:10">
      <c r="B58" s="142" t="s">
        <v>356</v>
      </c>
      <c r="C58" s="143"/>
      <c r="D58" s="143"/>
    </row>
    <row r="59" spans="2:10">
      <c r="B59" s="144"/>
    </row>
    <row r="60" spans="2:10" ht="15.75" thickBot="1">
      <c r="B60" s="137" t="s">
        <v>275</v>
      </c>
      <c r="C60" s="137"/>
      <c r="D60" s="137"/>
      <c r="E60" s="137"/>
      <c r="F60" s="137"/>
      <c r="G60" s="137"/>
      <c r="H60" s="137"/>
      <c r="I60" s="137"/>
      <c r="J60" s="137"/>
    </row>
    <row r="62" spans="2:10">
      <c r="C62" s="127" t="s">
        <v>357</v>
      </c>
    </row>
    <row r="63" spans="2:10">
      <c r="C63" s="127" t="s">
        <v>358</v>
      </c>
    </row>
    <row r="64" spans="2:10">
      <c r="C64" s="127" t="s">
        <v>359</v>
      </c>
    </row>
    <row r="66" spans="2:10" ht="15.75" thickBot="1">
      <c r="B66" s="137" t="s">
        <v>276</v>
      </c>
      <c r="C66" s="137"/>
      <c r="D66" s="137"/>
      <c r="E66" s="137"/>
      <c r="F66" s="137"/>
      <c r="G66" s="137"/>
      <c r="H66" s="137"/>
      <c r="I66" s="137"/>
      <c r="J66" s="137"/>
    </row>
    <row r="68" spans="2:10">
      <c r="C68" s="127" t="s">
        <v>360</v>
      </c>
    </row>
    <row r="69" spans="2:10">
      <c r="C69" s="127" t="s">
        <v>361</v>
      </c>
    </row>
  </sheetData>
  <mergeCells count="2">
    <mergeCell ref="B2:P2"/>
    <mergeCell ref="B7:C7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9"/>
  <sheetViews>
    <sheetView showGridLines="0" zoomScaleNormal="100" workbookViewId="0">
      <selection activeCell="A2" sqref="A2"/>
    </sheetView>
  </sheetViews>
  <sheetFormatPr defaultRowHeight="15"/>
  <cols>
    <col min="1" max="1" width="4.7109375" style="127" customWidth="1"/>
    <col min="2" max="20" width="9.140625" style="127"/>
    <col min="21" max="47" width="9.140625" style="253"/>
    <col min="48" max="55" width="9.140625" style="156"/>
    <col min="56" max="16384" width="9.140625" style="127"/>
  </cols>
  <sheetData>
    <row r="1" spans="1:38">
      <c r="U1" s="251"/>
      <c r="V1" s="251"/>
      <c r="W1" s="252"/>
      <c r="X1" s="252"/>
      <c r="Y1" s="252"/>
      <c r="Z1" s="252"/>
      <c r="AA1" s="252"/>
      <c r="AB1" s="252"/>
      <c r="AC1" s="251"/>
      <c r="AD1" s="251"/>
      <c r="AE1" s="252"/>
      <c r="AF1" s="252"/>
      <c r="AG1" s="252"/>
      <c r="AH1" s="252"/>
      <c r="AI1" s="252"/>
      <c r="AJ1" s="252"/>
      <c r="AK1" s="252"/>
      <c r="AL1" s="252"/>
    </row>
    <row r="2" spans="1:38" s="122" customFormat="1" ht="47.25" customHeight="1">
      <c r="B2" s="280" t="s">
        <v>239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38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251"/>
      <c r="V3" s="251"/>
      <c r="W3" s="251"/>
      <c r="X3" s="251"/>
      <c r="Y3" s="251"/>
      <c r="Z3" s="251"/>
      <c r="AA3" s="251"/>
      <c r="AB3" s="251"/>
      <c r="AC3" s="252"/>
      <c r="AD3" s="252"/>
      <c r="AE3" s="252"/>
      <c r="AF3" s="254"/>
      <c r="AG3" s="255"/>
      <c r="AH3" s="252"/>
      <c r="AI3" s="252"/>
      <c r="AJ3" s="252"/>
      <c r="AK3" s="252"/>
      <c r="AL3" s="252"/>
    </row>
    <row r="4" spans="1:38">
      <c r="A4" s="122"/>
      <c r="B4" s="122"/>
      <c r="C4" s="122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  <c r="P4" s="122"/>
      <c r="Q4" s="122"/>
      <c r="R4" s="122"/>
      <c r="S4" s="122"/>
      <c r="T4" s="122"/>
      <c r="U4" s="251"/>
      <c r="V4" s="251"/>
      <c r="W4" s="251"/>
      <c r="X4" s="251"/>
      <c r="Y4" s="251"/>
      <c r="Z4" s="251"/>
      <c r="AA4" s="251"/>
      <c r="AB4" s="251"/>
      <c r="AC4" s="252"/>
      <c r="AD4" s="252"/>
      <c r="AE4" s="252"/>
      <c r="AF4" s="254"/>
      <c r="AG4" s="255"/>
      <c r="AH4" s="252"/>
      <c r="AI4" s="252"/>
      <c r="AJ4" s="252"/>
      <c r="AK4" s="252"/>
      <c r="AL4" s="252"/>
    </row>
    <row r="5" spans="1:38" ht="28.5">
      <c r="A5" s="122"/>
      <c r="B5" s="125"/>
      <c r="C5" s="126"/>
      <c r="D5" s="126"/>
      <c r="E5" s="124"/>
      <c r="F5" s="124"/>
      <c r="G5" s="124"/>
      <c r="H5" s="124"/>
      <c r="I5" s="124"/>
      <c r="J5" s="124"/>
      <c r="K5" s="124"/>
      <c r="L5" s="122"/>
      <c r="M5" s="122"/>
      <c r="N5" s="122"/>
      <c r="O5" s="122"/>
      <c r="P5" s="122"/>
      <c r="Q5" s="122"/>
      <c r="R5" s="122"/>
      <c r="S5" s="122"/>
      <c r="T5" s="122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</row>
    <row r="6" spans="1:38"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</row>
    <row r="7" spans="1:38" ht="33.75">
      <c r="B7" s="256" t="s">
        <v>435</v>
      </c>
      <c r="C7" s="256"/>
      <c r="U7" s="251"/>
      <c r="V7" s="251"/>
      <c r="W7" s="251"/>
      <c r="X7" s="251"/>
      <c r="Y7" s="251"/>
      <c r="Z7" s="251"/>
      <c r="AA7" s="251"/>
      <c r="AB7" s="251"/>
      <c r="AC7" s="251" t="s">
        <v>436</v>
      </c>
      <c r="AD7" s="251"/>
      <c r="AE7" s="251" t="s">
        <v>58</v>
      </c>
      <c r="AF7" s="251"/>
      <c r="AG7" s="251"/>
      <c r="AH7" s="251"/>
      <c r="AI7" s="251"/>
      <c r="AJ7" s="251"/>
      <c r="AK7" s="251"/>
      <c r="AL7" s="251"/>
    </row>
    <row r="8" spans="1:38" ht="17.100000000000001" customHeight="1"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</row>
    <row r="9" spans="1:38" ht="17.100000000000001" customHeight="1"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 t="s">
        <v>59</v>
      </c>
      <c r="AF9" s="251" t="s">
        <v>60</v>
      </c>
      <c r="AG9" s="251" t="s">
        <v>61</v>
      </c>
      <c r="AH9" s="251" t="s">
        <v>62</v>
      </c>
      <c r="AI9" s="251" t="s">
        <v>63</v>
      </c>
      <c r="AJ9" s="251"/>
      <c r="AK9" s="251"/>
      <c r="AL9" s="251"/>
    </row>
    <row r="10" spans="1:38" ht="17.100000000000001" customHeight="1">
      <c r="U10" s="251"/>
      <c r="V10" s="251"/>
      <c r="W10" s="251"/>
      <c r="X10" s="251"/>
      <c r="Y10" s="251"/>
      <c r="Z10" s="251"/>
      <c r="AA10" s="251"/>
      <c r="AB10" s="251"/>
      <c r="AC10" s="282" t="s">
        <v>437</v>
      </c>
      <c r="AD10" s="254" t="s">
        <v>251</v>
      </c>
      <c r="AE10" s="257">
        <v>0.69199999999999995</v>
      </c>
      <c r="AF10" s="257">
        <v>7.6999999999999999E-2</v>
      </c>
      <c r="AG10" s="257">
        <v>0.23100000000000001</v>
      </c>
      <c r="AH10" s="257">
        <v>0</v>
      </c>
      <c r="AI10" s="257">
        <v>0</v>
      </c>
      <c r="AJ10" s="251"/>
      <c r="AK10" s="258"/>
      <c r="AL10" s="251"/>
    </row>
    <row r="11" spans="1:38" ht="17.100000000000001" customHeight="1">
      <c r="U11" s="251"/>
      <c r="V11" s="251"/>
      <c r="W11" s="251"/>
      <c r="X11" s="251"/>
      <c r="Y11" s="251"/>
      <c r="Z11" s="251"/>
      <c r="AA11" s="251"/>
      <c r="AB11" s="251"/>
      <c r="AC11" s="282"/>
      <c r="AD11" s="254" t="s">
        <v>438</v>
      </c>
      <c r="AE11" s="257">
        <v>0.41699999999999998</v>
      </c>
      <c r="AF11" s="257">
        <v>0.25</v>
      </c>
      <c r="AG11" s="257">
        <v>0.33300000000000002</v>
      </c>
      <c r="AH11" s="257">
        <v>0</v>
      </c>
      <c r="AI11" s="257">
        <v>0</v>
      </c>
      <c r="AJ11" s="251"/>
      <c r="AK11" s="258"/>
      <c r="AL11" s="251"/>
    </row>
    <row r="12" spans="1:38" ht="17.100000000000001" customHeight="1">
      <c r="U12" s="251"/>
      <c r="V12" s="251"/>
      <c r="W12" s="251"/>
      <c r="X12" s="251"/>
      <c r="Y12" s="251"/>
      <c r="Z12" s="251"/>
      <c r="AA12" s="251"/>
      <c r="AB12" s="251"/>
      <c r="AC12" s="282"/>
      <c r="AD12" s="254" t="s">
        <v>439</v>
      </c>
      <c r="AE12" s="257">
        <v>0.75</v>
      </c>
      <c r="AF12" s="257">
        <v>0</v>
      </c>
      <c r="AG12" s="257">
        <v>0.25</v>
      </c>
      <c r="AH12" s="257">
        <v>0</v>
      </c>
      <c r="AI12" s="257">
        <v>0</v>
      </c>
      <c r="AJ12" s="251"/>
      <c r="AK12" s="258"/>
      <c r="AL12" s="251"/>
    </row>
    <row r="13" spans="1:38" ht="17.100000000000001" customHeight="1">
      <c r="U13" s="251"/>
      <c r="V13" s="251"/>
      <c r="W13" s="251"/>
      <c r="X13" s="251" t="s">
        <v>370</v>
      </c>
      <c r="Y13" s="251" t="s">
        <v>440</v>
      </c>
      <c r="Z13" s="251" t="s">
        <v>371</v>
      </c>
      <c r="AA13" s="251"/>
      <c r="AB13" s="251"/>
      <c r="AC13" s="251"/>
      <c r="AD13" s="254" t="s">
        <v>441</v>
      </c>
      <c r="AE13" s="257">
        <v>0.66700000000000004</v>
      </c>
      <c r="AF13" s="257">
        <v>0</v>
      </c>
      <c r="AG13" s="257">
        <v>0.33300000000000002</v>
      </c>
      <c r="AH13" s="257">
        <v>0</v>
      </c>
      <c r="AI13" s="257">
        <v>0</v>
      </c>
      <c r="AJ13" s="251"/>
      <c r="AK13" s="251"/>
      <c r="AL13" s="251"/>
    </row>
    <row r="14" spans="1:38" ht="17.100000000000001" customHeight="1">
      <c r="U14" s="251"/>
      <c r="V14" s="251"/>
      <c r="W14" s="254" t="s">
        <v>251</v>
      </c>
      <c r="X14" s="255">
        <v>0.78600000000000003</v>
      </c>
      <c r="Y14" s="255">
        <v>0.14299999999999999</v>
      </c>
      <c r="Z14" s="255">
        <v>7.0999999999999994E-2</v>
      </c>
      <c r="AA14" s="251"/>
      <c r="AB14" s="251"/>
      <c r="AC14" s="251"/>
      <c r="AD14" s="254" t="s">
        <v>442</v>
      </c>
      <c r="AE14" s="257">
        <v>0.6</v>
      </c>
      <c r="AF14" s="257">
        <v>6.7000000000000004E-2</v>
      </c>
      <c r="AG14" s="257">
        <v>0.26700000000000002</v>
      </c>
      <c r="AH14" s="257">
        <v>6.7000000000000004E-2</v>
      </c>
      <c r="AI14" s="257">
        <v>0</v>
      </c>
      <c r="AJ14" s="251"/>
      <c r="AK14" s="251"/>
      <c r="AL14" s="251"/>
    </row>
    <row r="15" spans="1:38" ht="17.100000000000001" customHeight="1">
      <c r="U15" s="251"/>
      <c r="V15" s="251"/>
      <c r="W15" s="254" t="s">
        <v>438</v>
      </c>
      <c r="X15" s="255">
        <v>0.6</v>
      </c>
      <c r="Y15" s="255">
        <v>0.2</v>
      </c>
      <c r="Z15" s="255">
        <v>0.2</v>
      </c>
      <c r="AA15" s="251"/>
      <c r="AB15" s="251"/>
      <c r="AC15" s="251"/>
      <c r="AD15" s="254" t="s">
        <v>443</v>
      </c>
      <c r="AE15" s="257">
        <v>0.63600000000000001</v>
      </c>
      <c r="AF15" s="257">
        <v>0</v>
      </c>
      <c r="AG15" s="257">
        <v>0.36399999999999999</v>
      </c>
      <c r="AH15" s="257">
        <v>0</v>
      </c>
      <c r="AI15" s="257">
        <v>0</v>
      </c>
      <c r="AJ15" s="251"/>
      <c r="AK15" s="251"/>
      <c r="AL15" s="251"/>
    </row>
    <row r="16" spans="1:38" ht="17.100000000000001" customHeight="1">
      <c r="U16" s="251"/>
      <c r="V16" s="251"/>
      <c r="W16" s="254" t="s">
        <v>439</v>
      </c>
      <c r="X16" s="255">
        <v>0.75</v>
      </c>
      <c r="Y16" s="255">
        <v>0.25</v>
      </c>
      <c r="Z16" s="255">
        <v>0</v>
      </c>
      <c r="AA16" s="251"/>
      <c r="AB16" s="251"/>
      <c r="AC16" s="251"/>
      <c r="AD16" s="254"/>
      <c r="AE16" s="257"/>
      <c r="AF16" s="257"/>
      <c r="AG16" s="257"/>
      <c r="AH16" s="257"/>
      <c r="AI16" s="257"/>
      <c r="AJ16" s="251"/>
      <c r="AK16" s="251"/>
      <c r="AL16" s="251"/>
    </row>
    <row r="17" spans="21:44" ht="17.100000000000001" customHeight="1">
      <c r="U17" s="251"/>
      <c r="V17" s="251"/>
      <c r="W17" s="254" t="s">
        <v>441</v>
      </c>
      <c r="X17" s="255">
        <v>0.9</v>
      </c>
      <c r="Y17" s="255">
        <v>0</v>
      </c>
      <c r="Z17" s="255">
        <v>0.1</v>
      </c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</row>
    <row r="18" spans="21:44" ht="17.100000000000001" customHeight="1">
      <c r="U18" s="251"/>
      <c r="V18" s="251"/>
      <c r="W18" s="254" t="s">
        <v>442</v>
      </c>
      <c r="X18" s="255">
        <v>0.86699999999999999</v>
      </c>
      <c r="Y18" s="255">
        <v>0.13300000000000001</v>
      </c>
      <c r="Z18" s="255">
        <v>0</v>
      </c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</row>
    <row r="19" spans="21:44" ht="17.100000000000001" customHeight="1">
      <c r="U19" s="251"/>
      <c r="V19" s="251"/>
      <c r="W19" s="254" t="s">
        <v>443</v>
      </c>
      <c r="X19" s="255">
        <v>0.90900000000000003</v>
      </c>
      <c r="Y19" s="255">
        <v>9.0999999999999998E-2</v>
      </c>
      <c r="Z19" s="255">
        <v>0</v>
      </c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9"/>
      <c r="AL19" s="259"/>
      <c r="AM19" s="260"/>
      <c r="AN19" s="260" t="s">
        <v>444</v>
      </c>
      <c r="AO19" s="260"/>
      <c r="AP19" s="260"/>
      <c r="AQ19" s="260"/>
      <c r="AR19" s="260"/>
    </row>
    <row r="20" spans="21:44" ht="17.100000000000001" customHeight="1">
      <c r="U20" s="251"/>
      <c r="V20" s="251"/>
      <c r="W20" s="254"/>
      <c r="X20" s="255"/>
      <c r="Y20" s="255"/>
      <c r="Z20" s="255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9"/>
      <c r="AL20" s="259"/>
      <c r="AM20" s="260"/>
      <c r="AN20" s="260"/>
      <c r="AO20" s="260"/>
      <c r="AP20" s="260" t="s">
        <v>445</v>
      </c>
      <c r="AQ20" s="260"/>
      <c r="AR20" s="260"/>
    </row>
    <row r="21" spans="21:44" ht="17.100000000000001" customHeight="1"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9"/>
      <c r="AL21" s="259"/>
      <c r="AM21" s="260"/>
      <c r="AN21" s="260"/>
      <c r="AO21" s="260" t="s">
        <v>446</v>
      </c>
      <c r="AP21" s="260" t="s">
        <v>447</v>
      </c>
      <c r="AQ21" s="260" t="s">
        <v>28</v>
      </c>
      <c r="AR21" s="260" t="s">
        <v>448</v>
      </c>
    </row>
    <row r="22" spans="21:44" ht="17.100000000000001" customHeight="1"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9"/>
      <c r="AL22" s="259"/>
      <c r="AM22" s="260"/>
      <c r="AN22" s="260"/>
      <c r="AO22" s="260" t="s">
        <v>449</v>
      </c>
      <c r="AP22" s="260" t="s">
        <v>449</v>
      </c>
      <c r="AQ22" s="260" t="s">
        <v>449</v>
      </c>
      <c r="AR22" s="260" t="s">
        <v>449</v>
      </c>
    </row>
    <row r="23" spans="21:44" ht="17.100000000000001" customHeight="1"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9" t="s">
        <v>437</v>
      </c>
      <c r="AL23" s="259" t="s">
        <v>6</v>
      </c>
      <c r="AM23" s="260" t="s">
        <v>52</v>
      </c>
      <c r="AN23" s="260" t="s">
        <v>53</v>
      </c>
      <c r="AO23" s="261">
        <v>0</v>
      </c>
      <c r="AP23" s="261">
        <v>0</v>
      </c>
      <c r="AQ23" s="261">
        <v>0</v>
      </c>
      <c r="AR23" s="261">
        <v>0.61499999999999999</v>
      </c>
    </row>
    <row r="24" spans="21:44" ht="17.100000000000001" customHeight="1"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9"/>
      <c r="AL24" s="259"/>
      <c r="AM24" s="260"/>
      <c r="AN24" s="260" t="s">
        <v>54</v>
      </c>
      <c r="AO24" s="261">
        <v>0.154</v>
      </c>
      <c r="AP24" s="261">
        <v>0</v>
      </c>
      <c r="AQ24" s="261">
        <v>0</v>
      </c>
      <c r="AR24" s="261">
        <v>0</v>
      </c>
    </row>
    <row r="25" spans="21:44" ht="17.100000000000001" customHeight="1">
      <c r="U25" s="251"/>
      <c r="V25" s="251"/>
      <c r="W25" s="251"/>
      <c r="X25" s="283" t="s">
        <v>444</v>
      </c>
      <c r="Y25" s="283"/>
      <c r="Z25" s="283"/>
      <c r="AA25" s="283"/>
      <c r="AB25" s="283"/>
      <c r="AC25" s="283"/>
      <c r="AD25" s="283"/>
      <c r="AE25" s="283"/>
      <c r="AF25" s="283"/>
      <c r="AG25" s="283"/>
      <c r="AH25" s="262"/>
      <c r="AI25" s="251"/>
      <c r="AJ25" s="251"/>
      <c r="AK25" s="259"/>
      <c r="AL25" s="259"/>
      <c r="AM25" s="260"/>
      <c r="AN25" s="260" t="s">
        <v>55</v>
      </c>
      <c r="AO25" s="261">
        <v>0.23100000000000001</v>
      </c>
      <c r="AP25" s="261">
        <v>0</v>
      </c>
      <c r="AQ25" s="261">
        <v>0</v>
      </c>
      <c r="AR25" s="261">
        <v>0</v>
      </c>
    </row>
    <row r="26" spans="21:44" ht="17.100000000000001" customHeight="1">
      <c r="U26" s="251"/>
      <c r="V26" s="251"/>
      <c r="W26" s="251"/>
      <c r="X26" s="251"/>
      <c r="Y26" s="251"/>
      <c r="Z26" s="284" t="s">
        <v>52</v>
      </c>
      <c r="AA26" s="284"/>
      <c r="AB26" s="284"/>
      <c r="AC26" s="284"/>
      <c r="AD26" s="284"/>
      <c r="AE26" s="284"/>
      <c r="AF26" s="284"/>
      <c r="AG26" s="284"/>
      <c r="AH26" s="262"/>
      <c r="AI26" s="251"/>
      <c r="AJ26" s="251"/>
      <c r="AK26" s="259"/>
      <c r="AL26" s="259" t="s">
        <v>7</v>
      </c>
      <c r="AM26" s="260" t="s">
        <v>52</v>
      </c>
      <c r="AN26" s="260" t="s">
        <v>53</v>
      </c>
      <c r="AO26" s="261">
        <v>0</v>
      </c>
      <c r="AP26" s="261">
        <v>0</v>
      </c>
      <c r="AQ26" s="261">
        <v>0</v>
      </c>
      <c r="AR26" s="261">
        <v>0.58299999999999996</v>
      </c>
    </row>
    <row r="27" spans="21:44" ht="17.100000000000001" customHeight="1">
      <c r="U27" s="251"/>
      <c r="V27" s="251"/>
      <c r="W27" s="251"/>
      <c r="X27" s="251"/>
      <c r="Y27" s="251"/>
      <c r="Z27" s="284" t="s">
        <v>53</v>
      </c>
      <c r="AA27" s="284"/>
      <c r="AB27" s="284" t="s">
        <v>54</v>
      </c>
      <c r="AC27" s="284"/>
      <c r="AD27" s="284" t="s">
        <v>55</v>
      </c>
      <c r="AE27" s="284"/>
      <c r="AF27" s="284"/>
      <c r="AG27" s="284"/>
      <c r="AH27" s="262"/>
      <c r="AI27" s="251"/>
      <c r="AJ27" s="251"/>
      <c r="AK27" s="259"/>
      <c r="AL27" s="259"/>
      <c r="AM27" s="260"/>
      <c r="AN27" s="260" t="s">
        <v>54</v>
      </c>
      <c r="AO27" s="261">
        <v>0.25</v>
      </c>
      <c r="AP27" s="261">
        <v>0</v>
      </c>
      <c r="AQ27" s="261">
        <v>0</v>
      </c>
      <c r="AR27" s="261">
        <v>0</v>
      </c>
    </row>
    <row r="28" spans="21:44" ht="17.100000000000001" customHeight="1">
      <c r="U28" s="251"/>
      <c r="V28" s="251"/>
      <c r="W28" s="251"/>
      <c r="X28" s="251"/>
      <c r="Y28" s="251"/>
      <c r="Z28" s="263"/>
      <c r="AA28" s="263"/>
      <c r="AB28" s="263"/>
      <c r="AC28" s="263"/>
      <c r="AD28" s="263"/>
      <c r="AE28" s="263" t="s">
        <v>450</v>
      </c>
      <c r="AF28" s="263"/>
      <c r="AG28" s="263"/>
      <c r="AH28" s="262"/>
      <c r="AI28" s="251"/>
      <c r="AJ28" s="251"/>
      <c r="AK28" s="259"/>
      <c r="AL28" s="259"/>
      <c r="AM28" s="260"/>
      <c r="AN28" s="260" t="s">
        <v>55</v>
      </c>
      <c r="AO28" s="261">
        <v>0.16700000000000001</v>
      </c>
      <c r="AP28" s="261">
        <v>0</v>
      </c>
      <c r="AQ28" s="261">
        <v>0</v>
      </c>
      <c r="AR28" s="261">
        <v>0</v>
      </c>
    </row>
    <row r="29" spans="21:44" ht="17.100000000000001" customHeight="1">
      <c r="U29" s="251"/>
      <c r="V29" s="251"/>
      <c r="W29" s="251"/>
      <c r="X29" s="282" t="s">
        <v>437</v>
      </c>
      <c r="Y29" s="254" t="s">
        <v>251</v>
      </c>
      <c r="Z29" s="258"/>
      <c r="AA29" s="257">
        <f>AR23</f>
        <v>0.61499999999999999</v>
      </c>
      <c r="AB29" s="258"/>
      <c r="AC29" s="257">
        <v>0.154</v>
      </c>
      <c r="AD29" s="258"/>
      <c r="AE29" s="257">
        <v>0.23100000000000001</v>
      </c>
      <c r="AF29" s="258"/>
      <c r="AG29" s="257"/>
      <c r="AH29" s="262"/>
      <c r="AI29" s="251"/>
      <c r="AJ29" s="251"/>
      <c r="AK29" s="259"/>
      <c r="AL29" s="259" t="s">
        <v>8</v>
      </c>
      <c r="AM29" s="260" t="s">
        <v>52</v>
      </c>
      <c r="AN29" s="260" t="s">
        <v>53</v>
      </c>
      <c r="AO29" s="261">
        <v>0</v>
      </c>
      <c r="AP29" s="261">
        <v>0</v>
      </c>
      <c r="AQ29" s="261">
        <v>0</v>
      </c>
      <c r="AR29" s="261">
        <v>0.75</v>
      </c>
    </row>
    <row r="30" spans="21:44" ht="17.100000000000001" customHeight="1">
      <c r="U30" s="251"/>
      <c r="V30" s="251"/>
      <c r="W30" s="251"/>
      <c r="X30" s="282"/>
      <c r="Y30" s="254" t="s">
        <v>438</v>
      </c>
      <c r="Z30" s="258"/>
      <c r="AA30" s="257">
        <f>AR26</f>
        <v>0.58299999999999996</v>
      </c>
      <c r="AB30" s="258"/>
      <c r="AC30" s="257">
        <v>0.25</v>
      </c>
      <c r="AD30" s="258"/>
      <c r="AE30" s="257">
        <v>0.16700000000000001</v>
      </c>
      <c r="AF30" s="258"/>
      <c r="AG30" s="257"/>
      <c r="AH30" s="262"/>
      <c r="AI30" s="251"/>
      <c r="AJ30" s="251"/>
      <c r="AK30" s="259"/>
      <c r="AL30" s="259"/>
      <c r="AM30" s="260"/>
      <c r="AN30" s="260" t="s">
        <v>54</v>
      </c>
      <c r="AO30" s="261">
        <v>0</v>
      </c>
      <c r="AP30" s="261">
        <v>0</v>
      </c>
      <c r="AQ30" s="261">
        <v>0</v>
      </c>
      <c r="AR30" s="261">
        <v>0</v>
      </c>
    </row>
    <row r="31" spans="21:44" ht="17.100000000000001" customHeight="1">
      <c r="U31" s="251"/>
      <c r="V31" s="251"/>
      <c r="W31" s="251"/>
      <c r="X31" s="282"/>
      <c r="Y31" s="254" t="s">
        <v>439</v>
      </c>
      <c r="Z31" s="258"/>
      <c r="AA31" s="257">
        <f>AR29</f>
        <v>0.75</v>
      </c>
      <c r="AB31" s="258"/>
      <c r="AC31" s="257">
        <v>0</v>
      </c>
      <c r="AD31" s="258"/>
      <c r="AE31" s="257">
        <v>0.25</v>
      </c>
      <c r="AF31" s="258"/>
      <c r="AG31" s="257"/>
      <c r="AH31" s="262"/>
      <c r="AI31" s="251"/>
      <c r="AJ31" s="251"/>
      <c r="AK31" s="259"/>
      <c r="AL31" s="259"/>
      <c r="AM31" s="260"/>
      <c r="AN31" s="260" t="s">
        <v>55</v>
      </c>
      <c r="AO31" s="261">
        <v>0.25</v>
      </c>
      <c r="AP31" s="261">
        <v>0</v>
      </c>
      <c r="AQ31" s="261">
        <v>0</v>
      </c>
      <c r="AR31" s="261">
        <v>0</v>
      </c>
    </row>
    <row r="32" spans="21:44" ht="17.100000000000001" customHeight="1">
      <c r="U32" s="251"/>
      <c r="V32" s="251"/>
      <c r="W32" s="251"/>
      <c r="X32" s="282"/>
      <c r="Y32" s="254" t="s">
        <v>441</v>
      </c>
      <c r="Z32" s="258"/>
      <c r="AA32" s="257">
        <f>AR32</f>
        <v>0.77800000000000002</v>
      </c>
      <c r="AB32" s="258"/>
      <c r="AC32" s="257">
        <v>0</v>
      </c>
      <c r="AD32" s="258"/>
      <c r="AE32" s="257">
        <v>0.222</v>
      </c>
      <c r="AF32" s="258"/>
      <c r="AG32" s="257"/>
      <c r="AH32" s="262"/>
      <c r="AI32" s="251"/>
      <c r="AJ32" s="251"/>
      <c r="AK32" s="259"/>
      <c r="AL32" s="259" t="s">
        <v>9</v>
      </c>
      <c r="AM32" s="260" t="s">
        <v>52</v>
      </c>
      <c r="AN32" s="260" t="s">
        <v>53</v>
      </c>
      <c r="AO32" s="261">
        <v>0</v>
      </c>
      <c r="AP32" s="261">
        <v>0</v>
      </c>
      <c r="AQ32" s="261">
        <v>0</v>
      </c>
      <c r="AR32" s="261">
        <v>0.77800000000000002</v>
      </c>
    </row>
    <row r="33" spans="21:44" ht="17.100000000000001" customHeight="1">
      <c r="U33" s="251"/>
      <c r="V33" s="251"/>
      <c r="W33" s="251"/>
      <c r="X33" s="251"/>
      <c r="Y33" s="254" t="s">
        <v>442</v>
      </c>
      <c r="Z33" s="251"/>
      <c r="AA33" s="257">
        <f>AR35</f>
        <v>0.8</v>
      </c>
      <c r="AB33" s="257"/>
      <c r="AC33" s="257">
        <v>3.3000000000000002E-2</v>
      </c>
      <c r="AD33" s="257"/>
      <c r="AE33" s="257">
        <v>0.13300000000000001</v>
      </c>
      <c r="AF33" s="251"/>
      <c r="AG33" s="251"/>
      <c r="AH33" s="251"/>
      <c r="AI33" s="251"/>
      <c r="AJ33" s="251"/>
      <c r="AK33" s="259"/>
      <c r="AL33" s="259"/>
      <c r="AM33" s="260"/>
      <c r="AN33" s="260" t="s">
        <v>54</v>
      </c>
      <c r="AO33" s="261">
        <v>0</v>
      </c>
      <c r="AP33" s="261">
        <v>0</v>
      </c>
      <c r="AQ33" s="261">
        <v>0</v>
      </c>
      <c r="AR33" s="261">
        <v>0</v>
      </c>
    </row>
    <row r="34" spans="21:44" ht="17.100000000000001" customHeight="1">
      <c r="U34" s="251"/>
      <c r="V34" s="251"/>
      <c r="W34" s="251"/>
      <c r="X34" s="251"/>
      <c r="Y34" s="254" t="s">
        <v>443</v>
      </c>
      <c r="Z34" s="251"/>
      <c r="AA34" s="257">
        <f>AR38</f>
        <v>0.45500000000000002</v>
      </c>
      <c r="AB34" s="257"/>
      <c r="AC34" s="257">
        <v>0.27300000000000002</v>
      </c>
      <c r="AD34" s="257"/>
      <c r="AE34" s="257">
        <v>0.182</v>
      </c>
      <c r="AF34" s="251"/>
      <c r="AG34" s="251"/>
      <c r="AH34" s="251"/>
      <c r="AI34" s="251"/>
      <c r="AJ34" s="251"/>
      <c r="AK34" s="259"/>
      <c r="AL34" s="259"/>
      <c r="AM34" s="260"/>
      <c r="AN34" s="260" t="s">
        <v>55</v>
      </c>
      <c r="AO34" s="261">
        <v>0.222</v>
      </c>
      <c r="AP34" s="261">
        <v>0</v>
      </c>
      <c r="AQ34" s="261">
        <v>0</v>
      </c>
      <c r="AR34" s="261">
        <v>0</v>
      </c>
    </row>
    <row r="35" spans="21:44" ht="17.100000000000001" customHeight="1">
      <c r="U35" s="251"/>
      <c r="V35" s="251"/>
      <c r="W35" s="251"/>
      <c r="X35" s="251"/>
      <c r="Y35" s="254"/>
      <c r="Z35" s="251"/>
      <c r="AA35" s="257"/>
      <c r="AB35" s="257"/>
      <c r="AC35" s="257"/>
      <c r="AD35" s="257"/>
      <c r="AE35" s="257"/>
      <c r="AF35" s="251"/>
      <c r="AG35" s="251"/>
      <c r="AH35" s="251"/>
      <c r="AI35" s="251"/>
      <c r="AJ35" s="251"/>
      <c r="AK35" s="259"/>
      <c r="AL35" s="259" t="s">
        <v>10</v>
      </c>
      <c r="AM35" s="260" t="s">
        <v>52</v>
      </c>
      <c r="AN35" s="260" t="s">
        <v>53</v>
      </c>
      <c r="AO35" s="261">
        <v>0</v>
      </c>
      <c r="AP35" s="261">
        <v>0</v>
      </c>
      <c r="AQ35" s="261">
        <v>3.3000000000000002E-2</v>
      </c>
      <c r="AR35" s="261">
        <v>0.8</v>
      </c>
    </row>
    <row r="36" spans="21:44" ht="17.100000000000001" customHeight="1">
      <c r="U36" s="251"/>
      <c r="V36" s="251"/>
      <c r="W36" s="251"/>
      <c r="AK36" s="260"/>
      <c r="AL36" s="260"/>
      <c r="AM36" s="260"/>
      <c r="AN36" s="260" t="s">
        <v>54</v>
      </c>
      <c r="AO36" s="261">
        <v>3.3000000000000002E-2</v>
      </c>
      <c r="AP36" s="261">
        <v>0</v>
      </c>
      <c r="AQ36" s="261">
        <v>0</v>
      </c>
      <c r="AR36" s="261">
        <v>0</v>
      </c>
    </row>
    <row r="37" spans="21:44" ht="17.100000000000001" customHeight="1">
      <c r="U37" s="251"/>
      <c r="V37" s="251"/>
      <c r="W37" s="251"/>
      <c r="X37" s="251" t="s">
        <v>436</v>
      </c>
      <c r="Y37" s="251"/>
      <c r="AK37" s="260"/>
      <c r="AL37" s="260"/>
      <c r="AM37" s="260"/>
      <c r="AN37" s="260" t="s">
        <v>55</v>
      </c>
      <c r="AO37" s="261">
        <v>0.13300000000000001</v>
      </c>
      <c r="AP37" s="261">
        <v>0</v>
      </c>
      <c r="AQ37" s="261">
        <v>0</v>
      </c>
      <c r="AR37" s="261">
        <v>0</v>
      </c>
    </row>
    <row r="38" spans="21:44" ht="17.100000000000001" customHeight="1">
      <c r="U38" s="251"/>
      <c r="V38" s="251"/>
      <c r="W38" s="251"/>
      <c r="X38" s="251"/>
      <c r="Y38" s="251"/>
      <c r="Z38" s="251" t="s">
        <v>451</v>
      </c>
      <c r="AA38" s="251" t="s">
        <v>452</v>
      </c>
      <c r="AB38" s="251" t="s">
        <v>453</v>
      </c>
      <c r="AC38" s="251" t="s">
        <v>454</v>
      </c>
      <c r="AD38" s="251" t="s">
        <v>455</v>
      </c>
      <c r="AE38" s="251" t="s">
        <v>456</v>
      </c>
      <c r="AF38" s="251" t="s">
        <v>457</v>
      </c>
      <c r="AG38" s="251" t="s">
        <v>151</v>
      </c>
      <c r="AH38" s="251"/>
      <c r="AI38" s="251"/>
      <c r="AJ38" s="251"/>
      <c r="AK38" s="259"/>
      <c r="AL38" s="259" t="s">
        <v>11</v>
      </c>
      <c r="AM38" s="260" t="s">
        <v>52</v>
      </c>
      <c r="AN38" s="260" t="s">
        <v>53</v>
      </c>
      <c r="AO38" s="261">
        <v>0</v>
      </c>
      <c r="AP38" s="261">
        <v>0</v>
      </c>
      <c r="AQ38" s="261">
        <v>9.0999999999999998E-2</v>
      </c>
      <c r="AR38" s="261">
        <v>0.45500000000000002</v>
      </c>
    </row>
    <row r="39" spans="21:44" ht="17.100000000000001" customHeight="1">
      <c r="U39" s="251"/>
      <c r="V39" s="251"/>
      <c r="W39" s="251"/>
      <c r="X39" s="251"/>
      <c r="Y39" s="251"/>
      <c r="Z39" s="263"/>
      <c r="AA39" s="263"/>
      <c r="AB39" s="263"/>
      <c r="AC39" s="263"/>
      <c r="AD39" s="263"/>
      <c r="AE39" s="263"/>
      <c r="AF39" s="263"/>
      <c r="AG39" s="251"/>
      <c r="AH39" s="251"/>
      <c r="AI39" s="251"/>
      <c r="AJ39" s="251"/>
      <c r="AK39" s="259"/>
      <c r="AL39" s="259"/>
      <c r="AM39" s="260"/>
      <c r="AN39" s="260" t="s">
        <v>54</v>
      </c>
      <c r="AO39" s="261">
        <v>0.27300000000000002</v>
      </c>
      <c r="AP39" s="261">
        <v>0</v>
      </c>
      <c r="AQ39" s="261">
        <v>0</v>
      </c>
      <c r="AR39" s="261">
        <v>0</v>
      </c>
    </row>
    <row r="40" spans="21:44" ht="17.100000000000001" customHeight="1">
      <c r="U40" s="251"/>
      <c r="V40" s="251"/>
      <c r="W40" s="251"/>
      <c r="X40" s="282" t="s">
        <v>437</v>
      </c>
      <c r="Y40" s="254" t="s">
        <v>251</v>
      </c>
      <c r="Z40" s="257">
        <v>0</v>
      </c>
      <c r="AA40" s="257">
        <v>0</v>
      </c>
      <c r="AB40" s="257">
        <v>0</v>
      </c>
      <c r="AC40" s="257">
        <v>0.182</v>
      </c>
      <c r="AD40" s="257">
        <v>0.36399999999999999</v>
      </c>
      <c r="AE40" s="257">
        <v>0.27300000000000002</v>
      </c>
      <c r="AF40" s="257">
        <v>0.182</v>
      </c>
      <c r="AG40" s="251">
        <v>5.45</v>
      </c>
      <c r="AH40" s="251"/>
      <c r="AI40" s="251"/>
      <c r="AJ40" s="251"/>
      <c r="AK40" s="259"/>
      <c r="AL40" s="259"/>
      <c r="AM40" s="260"/>
      <c r="AN40" s="260" t="s">
        <v>55</v>
      </c>
      <c r="AO40" s="261">
        <v>0.182</v>
      </c>
      <c r="AP40" s="261">
        <v>0</v>
      </c>
      <c r="AQ40" s="261">
        <v>0</v>
      </c>
      <c r="AR40" s="261">
        <v>0</v>
      </c>
    </row>
    <row r="41" spans="21:44" ht="17.100000000000001" customHeight="1">
      <c r="U41" s="251"/>
      <c r="V41" s="251"/>
      <c r="W41" s="251"/>
      <c r="X41" s="282"/>
      <c r="Y41" s="254" t="s">
        <v>438</v>
      </c>
      <c r="Z41" s="257">
        <v>0</v>
      </c>
      <c r="AA41" s="257">
        <v>0</v>
      </c>
      <c r="AB41" s="257">
        <v>0</v>
      </c>
      <c r="AC41" s="257">
        <v>0.25</v>
      </c>
      <c r="AD41" s="257">
        <v>0.5</v>
      </c>
      <c r="AE41" s="257">
        <v>0</v>
      </c>
      <c r="AF41" s="257">
        <v>0.25</v>
      </c>
      <c r="AG41" s="251">
        <v>5.25</v>
      </c>
      <c r="AH41" s="251"/>
      <c r="AI41" s="251"/>
      <c r="AJ41" s="251"/>
      <c r="AK41" s="259"/>
      <c r="AL41" s="259" t="s">
        <v>12</v>
      </c>
      <c r="AM41" s="260" t="s">
        <v>52</v>
      </c>
      <c r="AN41" s="260" t="s">
        <v>53</v>
      </c>
      <c r="AO41" s="261">
        <v>0</v>
      </c>
      <c r="AP41" s="261">
        <v>0</v>
      </c>
      <c r="AQ41" s="261">
        <v>2.5000000000000001E-2</v>
      </c>
      <c r="AR41" s="261">
        <v>0.68400000000000005</v>
      </c>
    </row>
    <row r="42" spans="21:44" ht="17.100000000000001" customHeight="1">
      <c r="U42" s="251"/>
      <c r="V42" s="251"/>
      <c r="W42" s="251"/>
      <c r="X42" s="282"/>
      <c r="Y42" s="254" t="s">
        <v>439</v>
      </c>
      <c r="Z42" s="257">
        <v>0</v>
      </c>
      <c r="AA42" s="257">
        <v>0</v>
      </c>
      <c r="AB42" s="257">
        <v>0</v>
      </c>
      <c r="AC42" s="257">
        <v>0.25</v>
      </c>
      <c r="AD42" s="257">
        <v>0.25</v>
      </c>
      <c r="AE42" s="257">
        <v>0</v>
      </c>
      <c r="AF42" s="257">
        <v>0.5</v>
      </c>
      <c r="AG42" s="251">
        <v>5.75</v>
      </c>
      <c r="AH42" s="251"/>
      <c r="AI42" s="251"/>
      <c r="AJ42" s="251"/>
      <c r="AK42" s="259"/>
      <c r="AL42" s="259"/>
      <c r="AM42" s="260"/>
      <c r="AN42" s="260" t="s">
        <v>54</v>
      </c>
      <c r="AO42" s="261">
        <v>0.114</v>
      </c>
      <c r="AP42" s="261">
        <v>0</v>
      </c>
      <c r="AQ42" s="261">
        <v>0</v>
      </c>
      <c r="AR42" s="261">
        <v>0</v>
      </c>
    </row>
    <row r="43" spans="21:44" ht="17.100000000000001" customHeight="1">
      <c r="U43" s="251"/>
      <c r="V43" s="251"/>
      <c r="W43" s="251"/>
      <c r="X43" s="282"/>
      <c r="Y43" s="254" t="s">
        <v>441</v>
      </c>
      <c r="Z43" s="257">
        <v>0.222</v>
      </c>
      <c r="AA43" s="257">
        <v>0</v>
      </c>
      <c r="AB43" s="257">
        <v>0</v>
      </c>
      <c r="AC43" s="257">
        <v>0.111</v>
      </c>
      <c r="AD43" s="257">
        <v>0.111</v>
      </c>
      <c r="AE43" s="257">
        <v>0.222</v>
      </c>
      <c r="AF43" s="257">
        <v>0.33300000000000002</v>
      </c>
      <c r="AG43" s="251">
        <v>4.8899999999999997</v>
      </c>
      <c r="AH43" s="251"/>
      <c r="AI43" s="251"/>
      <c r="AJ43" s="251"/>
      <c r="AK43" s="259"/>
      <c r="AL43" s="259"/>
      <c r="AM43" s="260"/>
      <c r="AN43" s="260" t="s">
        <v>55</v>
      </c>
      <c r="AO43" s="261">
        <v>0.17699999999999999</v>
      </c>
      <c r="AP43" s="261">
        <v>0</v>
      </c>
      <c r="AQ43" s="261">
        <v>0</v>
      </c>
      <c r="AR43" s="261">
        <v>0</v>
      </c>
    </row>
    <row r="44" spans="21:44" ht="17.100000000000001" customHeight="1">
      <c r="U44" s="251"/>
      <c r="V44" s="251"/>
      <c r="W44" s="251"/>
      <c r="X44" s="251"/>
      <c r="Y44" s="254" t="s">
        <v>442</v>
      </c>
      <c r="Z44" s="257">
        <v>3.7999999999999999E-2</v>
      </c>
      <c r="AA44" s="257">
        <v>3.7999999999999999E-2</v>
      </c>
      <c r="AB44" s="257">
        <v>0</v>
      </c>
      <c r="AC44" s="257">
        <v>0.192</v>
      </c>
      <c r="AD44" s="257">
        <v>0.192</v>
      </c>
      <c r="AE44" s="257">
        <v>0.46200000000000002</v>
      </c>
      <c r="AF44" s="257">
        <v>7.6999999999999999E-2</v>
      </c>
      <c r="AG44" s="251">
        <v>5.15</v>
      </c>
      <c r="AH44" s="251"/>
      <c r="AI44" s="251"/>
      <c r="AJ44" s="251"/>
      <c r="AK44" s="259"/>
      <c r="AL44" s="259"/>
      <c r="AM44" s="260"/>
      <c r="AN44" s="260"/>
      <c r="AO44" s="260"/>
      <c r="AP44" s="260"/>
      <c r="AQ44" s="260"/>
      <c r="AR44" s="260"/>
    </row>
    <row r="45" spans="21:44" ht="17.100000000000001" customHeight="1">
      <c r="U45" s="251"/>
      <c r="V45" s="251"/>
      <c r="W45" s="251"/>
      <c r="X45" s="251"/>
      <c r="Y45" s="254" t="s">
        <v>443</v>
      </c>
      <c r="Z45" s="257">
        <v>0</v>
      </c>
      <c r="AA45" s="257">
        <v>0</v>
      </c>
      <c r="AB45" s="257">
        <v>0</v>
      </c>
      <c r="AC45" s="257">
        <v>9.0999999999999998E-2</v>
      </c>
      <c r="AD45" s="257">
        <v>0.45500000000000002</v>
      </c>
      <c r="AE45" s="257">
        <v>0.182</v>
      </c>
      <c r="AF45" s="257">
        <v>0.27300000000000002</v>
      </c>
      <c r="AG45" s="251">
        <v>5.64</v>
      </c>
      <c r="AH45" s="251"/>
      <c r="AI45" s="251"/>
      <c r="AJ45" s="251"/>
      <c r="AK45" s="251"/>
      <c r="AL45" s="251"/>
    </row>
    <row r="46" spans="21:44" ht="17.100000000000001" customHeight="1">
      <c r="U46" s="251"/>
      <c r="V46" s="251"/>
      <c r="W46" s="251"/>
      <c r="Y46" s="254"/>
      <c r="Z46" s="257"/>
      <c r="AA46" s="257"/>
      <c r="AB46" s="257"/>
      <c r="AC46" s="257"/>
      <c r="AD46" s="257"/>
      <c r="AE46" s="257"/>
      <c r="AF46" s="257"/>
    </row>
    <row r="47" spans="21:44" ht="17.100000000000001" customHeight="1">
      <c r="U47" s="251"/>
      <c r="V47" s="251"/>
      <c r="W47" s="251"/>
    </row>
    <row r="48" spans="21:44" ht="17.100000000000001" customHeight="1">
      <c r="U48" s="251"/>
      <c r="V48" s="251"/>
      <c r="W48" s="251"/>
    </row>
    <row r="49" spans="21:38" ht="17.100000000000001" customHeight="1">
      <c r="U49" s="251"/>
      <c r="V49" s="251"/>
      <c r="W49" s="251"/>
      <c r="X49" s="251"/>
      <c r="Y49" s="283" t="s">
        <v>458</v>
      </c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64"/>
      <c r="AL49" s="264"/>
    </row>
    <row r="50" spans="21:38" ht="17.100000000000001" customHeight="1">
      <c r="U50" s="251"/>
      <c r="V50" s="251"/>
      <c r="W50" s="251"/>
      <c r="X50" s="251"/>
      <c r="Y50" s="251"/>
      <c r="Z50" s="251"/>
      <c r="AA50" s="251" t="s">
        <v>304</v>
      </c>
      <c r="AB50" s="251" t="s">
        <v>305</v>
      </c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</row>
    <row r="51" spans="21:38" ht="17.100000000000001" customHeight="1"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</row>
    <row r="52" spans="21:38" ht="17.100000000000001" customHeight="1">
      <c r="U52" s="251"/>
      <c r="V52" s="251"/>
      <c r="W52" s="251"/>
      <c r="X52" s="251"/>
      <c r="Y52" s="251"/>
      <c r="Z52" s="251"/>
      <c r="AA52" s="263"/>
      <c r="AB52" s="263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</row>
    <row r="53" spans="21:38" ht="17.100000000000001" customHeight="1">
      <c r="U53" s="251"/>
      <c r="V53" s="251"/>
      <c r="W53" s="251"/>
      <c r="X53" s="251"/>
      <c r="Y53" s="265" t="s">
        <v>437</v>
      </c>
      <c r="Z53" s="266" t="s">
        <v>251</v>
      </c>
      <c r="AA53" s="257">
        <v>0.5</v>
      </c>
      <c r="AB53" s="257">
        <v>0.64300000000000002</v>
      </c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</row>
    <row r="54" spans="21:38" ht="17.100000000000001" customHeight="1">
      <c r="U54" s="251"/>
      <c r="V54" s="251"/>
      <c r="W54" s="251"/>
      <c r="X54" s="251"/>
      <c r="Y54" s="265"/>
      <c r="Z54" s="266" t="s">
        <v>438</v>
      </c>
      <c r="AA54" s="257">
        <v>0.53300000000000003</v>
      </c>
      <c r="AB54" s="257">
        <v>0.73299999999999998</v>
      </c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</row>
    <row r="55" spans="21:38" ht="17.100000000000001" customHeight="1">
      <c r="U55" s="251"/>
      <c r="V55" s="251"/>
      <c r="W55" s="251"/>
      <c r="X55" s="251"/>
      <c r="Y55" s="265"/>
      <c r="Z55" s="266" t="s">
        <v>439</v>
      </c>
      <c r="AA55" s="257">
        <v>0.75</v>
      </c>
      <c r="AB55" s="257">
        <v>1</v>
      </c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</row>
    <row r="56" spans="21:38" ht="17.100000000000001" customHeight="1">
      <c r="U56" s="251"/>
      <c r="V56" s="251"/>
      <c r="W56" s="251"/>
      <c r="X56" s="251"/>
      <c r="Y56" s="265"/>
      <c r="Z56" s="266" t="s">
        <v>441</v>
      </c>
      <c r="AA56" s="257">
        <v>0.9</v>
      </c>
      <c r="AB56" s="257">
        <v>0.8</v>
      </c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</row>
    <row r="57" spans="21:38" ht="17.100000000000001" customHeight="1">
      <c r="U57" s="251"/>
      <c r="V57" s="251"/>
      <c r="W57" s="251"/>
      <c r="X57" s="251"/>
      <c r="Y57" s="251"/>
      <c r="Z57" s="266" t="s">
        <v>442</v>
      </c>
      <c r="AA57" s="257">
        <v>0.53300000000000003</v>
      </c>
      <c r="AB57" s="257">
        <v>0.86199999999999999</v>
      </c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</row>
    <row r="58" spans="21:38" ht="17.100000000000001" customHeight="1">
      <c r="U58" s="251"/>
      <c r="V58" s="251"/>
      <c r="W58" s="251"/>
      <c r="X58" s="251"/>
      <c r="Y58" s="251"/>
      <c r="Z58" s="266" t="s">
        <v>443</v>
      </c>
      <c r="AA58" s="257">
        <v>0.63600000000000001</v>
      </c>
      <c r="AB58" s="257">
        <v>0.63600000000000001</v>
      </c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</row>
    <row r="59" spans="21:38" ht="17.100000000000001" customHeight="1">
      <c r="U59" s="251"/>
      <c r="V59" s="251"/>
      <c r="W59" s="251"/>
      <c r="X59" s="251"/>
      <c r="Z59" s="254"/>
      <c r="AA59" s="257"/>
      <c r="AB59" s="257"/>
      <c r="AD59" s="251"/>
      <c r="AE59" s="251"/>
      <c r="AF59" s="251"/>
      <c r="AG59" s="251"/>
      <c r="AH59" s="251"/>
      <c r="AI59" s="251"/>
      <c r="AJ59" s="251"/>
      <c r="AK59" s="251"/>
      <c r="AL59" s="251"/>
    </row>
    <row r="60" spans="21:38" ht="17.100000000000001" customHeight="1">
      <c r="U60" s="251"/>
      <c r="V60" s="251"/>
      <c r="W60" s="251"/>
      <c r="X60" s="251"/>
      <c r="Y60" s="251" t="s">
        <v>436</v>
      </c>
      <c r="Z60" s="251"/>
      <c r="AA60" s="251" t="s">
        <v>87</v>
      </c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</row>
    <row r="61" spans="21:38" ht="17.100000000000001" customHeight="1"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</row>
    <row r="62" spans="21:38" ht="17.100000000000001" customHeight="1">
      <c r="U62" s="251"/>
      <c r="V62" s="251"/>
      <c r="W62" s="251"/>
      <c r="X62" s="251"/>
      <c r="Y62" s="251"/>
      <c r="Z62" s="251"/>
      <c r="AA62" s="251"/>
      <c r="AB62" s="251"/>
      <c r="AC62" s="251"/>
      <c r="AD62" s="257"/>
      <c r="AE62" s="258"/>
      <c r="AF62" s="257"/>
      <c r="AG62" s="258"/>
      <c r="AH62" s="257"/>
      <c r="AI62" s="258"/>
      <c r="AJ62" s="257"/>
      <c r="AK62" s="258"/>
      <c r="AL62" s="257"/>
    </row>
    <row r="63" spans="21:38" ht="17.100000000000001" customHeight="1">
      <c r="U63" s="251"/>
      <c r="V63" s="251"/>
      <c r="W63" s="251"/>
      <c r="X63" s="251"/>
      <c r="Y63" s="265" t="s">
        <v>437</v>
      </c>
      <c r="Z63" s="266" t="s">
        <v>251</v>
      </c>
      <c r="AA63" s="267">
        <v>0.36399999999999999</v>
      </c>
      <c r="AB63" s="257"/>
      <c r="AC63" s="258"/>
      <c r="AD63" s="257"/>
      <c r="AE63" s="258"/>
      <c r="AF63" s="257"/>
      <c r="AG63" s="258"/>
      <c r="AH63" s="257"/>
      <c r="AI63" s="258"/>
      <c r="AJ63" s="257"/>
      <c r="AK63" s="258"/>
      <c r="AL63" s="257"/>
    </row>
    <row r="64" spans="21:38">
      <c r="U64" s="251"/>
      <c r="V64" s="251"/>
      <c r="W64" s="251"/>
      <c r="X64" s="251"/>
      <c r="Y64" s="265"/>
      <c r="Z64" s="266" t="s">
        <v>438</v>
      </c>
      <c r="AA64" s="267">
        <v>0.182</v>
      </c>
      <c r="AB64" s="257"/>
      <c r="AC64" s="258"/>
      <c r="AD64" s="257"/>
      <c r="AE64" s="258"/>
      <c r="AF64" s="257"/>
      <c r="AG64" s="258"/>
      <c r="AH64" s="257"/>
      <c r="AI64" s="258"/>
      <c r="AJ64" s="257"/>
      <c r="AK64" s="258"/>
      <c r="AL64" s="257"/>
    </row>
    <row r="65" spans="25:29">
      <c r="Y65" s="265"/>
      <c r="Z65" s="266" t="s">
        <v>439</v>
      </c>
      <c r="AA65" s="267">
        <v>0</v>
      </c>
      <c r="AB65" s="257"/>
      <c r="AC65" s="258"/>
    </row>
    <row r="66" spans="25:29">
      <c r="Z66" s="266" t="s">
        <v>441</v>
      </c>
      <c r="AA66" s="267">
        <v>0.111</v>
      </c>
    </row>
    <row r="67" spans="25:29">
      <c r="Z67" s="266" t="s">
        <v>442</v>
      </c>
      <c r="AA67" s="267">
        <v>0.13300000000000001</v>
      </c>
    </row>
    <row r="68" spans="25:29">
      <c r="Z68" s="266" t="s">
        <v>443</v>
      </c>
      <c r="AA68" s="267">
        <v>0.1</v>
      </c>
    </row>
    <row r="69" spans="25:29">
      <c r="Z69" s="266"/>
      <c r="AA69" s="267"/>
    </row>
  </sheetData>
  <mergeCells count="11">
    <mergeCell ref="X29:X32"/>
    <mergeCell ref="X40:X43"/>
    <mergeCell ref="Y49:AJ49"/>
    <mergeCell ref="B2:P2"/>
    <mergeCell ref="AC10:AC12"/>
    <mergeCell ref="X25:AG25"/>
    <mergeCell ref="Z26:AG26"/>
    <mergeCell ref="Z27:AA27"/>
    <mergeCell ref="AB27:AC27"/>
    <mergeCell ref="AD27:AE27"/>
    <mergeCell ref="AF27:AG27"/>
  </mergeCells>
  <pageMargins left="0.7" right="0.7" top="0.75" bottom="0.75" header="0.3" footer="0.3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03"/>
  <sheetViews>
    <sheetView showGridLines="0" workbookViewId="0">
      <selection sqref="A1:P1"/>
    </sheetView>
  </sheetViews>
  <sheetFormatPr defaultRowHeight="15"/>
  <cols>
    <col min="1" max="1" width="31.5703125" customWidth="1"/>
    <col min="2" max="2" width="9.7109375" customWidth="1"/>
    <col min="3" max="3" width="7" customWidth="1"/>
    <col min="4" max="6" width="9.7109375" customWidth="1"/>
    <col min="7" max="7" width="7" customWidth="1"/>
    <col min="8" max="8" width="9.7109375" customWidth="1"/>
    <col min="9" max="9" width="7" customWidth="1"/>
    <col min="10" max="12" width="9.7109375" customWidth="1"/>
    <col min="13" max="13" width="6" customWidth="1"/>
    <col min="14" max="14" width="9.7109375" customWidth="1"/>
    <col min="15" max="15" width="7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7" bestFit="1" customWidth="1"/>
    <col min="30" max="30" width="9.7109375" bestFit="1" customWidth="1"/>
    <col min="31" max="31" width="6" bestFit="1" customWidth="1"/>
    <col min="32" max="32" width="9.7109375" bestFit="1" customWidth="1"/>
    <col min="33" max="33" width="6" bestFit="1" customWidth="1"/>
    <col min="34" max="34" width="9.7109375" bestFit="1" customWidth="1"/>
    <col min="35" max="35" width="5" bestFit="1" customWidth="1"/>
    <col min="36" max="36" width="9.7109375" bestFit="1" customWidth="1"/>
    <col min="37" max="37" width="5" bestFit="1" customWidth="1"/>
    <col min="38" max="38" width="9.7109375" bestFit="1" customWidth="1"/>
    <col min="39" max="39" width="6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6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6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" ht="28.5">
      <c r="A1" s="305" t="s">
        <v>239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18">
      <c r="A2" s="1"/>
    </row>
    <row r="3" spans="1:16" ht="29.25" thickBot="1">
      <c r="A3" s="51" t="s">
        <v>277</v>
      </c>
      <c r="B3" s="51"/>
      <c r="C3" s="51"/>
      <c r="D3" s="51"/>
      <c r="E3" s="51"/>
    </row>
    <row r="4" spans="1:16" ht="18">
      <c r="A4" s="1"/>
    </row>
    <row r="5" spans="1:16" ht="32.25" thickBot="1">
      <c r="A5" s="52" t="s">
        <v>265</v>
      </c>
      <c r="B5" s="52"/>
      <c r="C5" s="52"/>
    </row>
    <row r="7" spans="1:16" ht="18" customHeight="1" thickBot="1">
      <c r="A7" s="295" t="s">
        <v>0</v>
      </c>
      <c r="B7" s="295"/>
      <c r="C7" s="295"/>
      <c r="D7" s="295"/>
      <c r="E7" s="295"/>
    </row>
    <row r="8" spans="1:16" ht="15" customHeight="1" thickTop="1">
      <c r="A8" s="296"/>
      <c r="B8" s="299" t="s">
        <v>1</v>
      </c>
      <c r="C8" s="300"/>
      <c r="D8" s="300"/>
      <c r="E8" s="301"/>
      <c r="F8" s="306" t="s">
        <v>241</v>
      </c>
      <c r="G8" s="307"/>
    </row>
    <row r="9" spans="1:16" ht="15" customHeight="1">
      <c r="A9" s="297"/>
      <c r="B9" s="302" t="s">
        <v>2</v>
      </c>
      <c r="C9" s="303"/>
      <c r="D9" s="303" t="s">
        <v>3</v>
      </c>
      <c r="E9" s="304"/>
      <c r="F9" s="308"/>
      <c r="G9" s="309"/>
    </row>
    <row r="10" spans="1:16" ht="15" customHeight="1" thickBot="1">
      <c r="A10" s="298"/>
      <c r="B10" s="53" t="s">
        <v>4</v>
      </c>
      <c r="C10" s="54" t="s">
        <v>5</v>
      </c>
      <c r="D10" s="54" t="s">
        <v>4</v>
      </c>
      <c r="E10" s="55" t="s">
        <v>5</v>
      </c>
      <c r="F10" s="53" t="s">
        <v>4</v>
      </c>
      <c r="G10" s="58" t="s">
        <v>5</v>
      </c>
      <c r="H10" s="110"/>
      <c r="I10" s="110"/>
      <c r="J10" s="110"/>
    </row>
    <row r="11" spans="1:16" ht="15" customHeight="1" thickTop="1">
      <c r="A11" s="2" t="s">
        <v>6</v>
      </c>
      <c r="B11" s="5">
        <v>7</v>
      </c>
      <c r="C11" s="6">
        <v>0.5</v>
      </c>
      <c r="D11" s="7">
        <v>7</v>
      </c>
      <c r="E11" s="8">
        <v>0.5</v>
      </c>
      <c r="F11" s="59">
        <v>14</v>
      </c>
      <c r="G11" s="60">
        <f>F11/124</f>
        <v>0.11290322580645161</v>
      </c>
      <c r="H11" s="120">
        <f>SUM(B11,D11)</f>
        <v>14</v>
      </c>
      <c r="I11" s="121">
        <f>H11/84</f>
        <v>0.16666666666666666</v>
      </c>
      <c r="J11" s="110"/>
    </row>
    <row r="12" spans="1:16" ht="36">
      <c r="A12" s="3" t="s">
        <v>7</v>
      </c>
      <c r="B12" s="9">
        <v>3</v>
      </c>
      <c r="C12" s="10">
        <v>0.2</v>
      </c>
      <c r="D12" s="11">
        <v>12</v>
      </c>
      <c r="E12" s="12">
        <v>0.8</v>
      </c>
      <c r="F12" s="59">
        <v>19</v>
      </c>
      <c r="G12" s="60">
        <f t="shared" ref="G12:G16" si="0">F12/124</f>
        <v>0.15322580645161291</v>
      </c>
      <c r="H12" s="120">
        <f t="shared" ref="H12:H16" si="1">SUM(B12,D12)</f>
        <v>15</v>
      </c>
      <c r="I12" s="121">
        <f t="shared" ref="I12:I16" si="2">H12/84</f>
        <v>0.17857142857142858</v>
      </c>
      <c r="J12" s="110"/>
    </row>
    <row r="13" spans="1:16" ht="36">
      <c r="A13" s="3" t="s">
        <v>8</v>
      </c>
      <c r="B13" s="9">
        <v>0</v>
      </c>
      <c r="C13" s="10">
        <v>0</v>
      </c>
      <c r="D13" s="11">
        <v>4</v>
      </c>
      <c r="E13" s="12">
        <v>1</v>
      </c>
      <c r="F13" s="59">
        <v>7</v>
      </c>
      <c r="G13" s="60">
        <f t="shared" si="0"/>
        <v>5.6451612903225805E-2</v>
      </c>
      <c r="H13" s="120">
        <f t="shared" si="1"/>
        <v>4</v>
      </c>
      <c r="I13" s="121">
        <f t="shared" si="2"/>
        <v>4.7619047619047616E-2</v>
      </c>
      <c r="J13" s="110"/>
    </row>
    <row r="14" spans="1:16" ht="36">
      <c r="A14" s="3" t="s">
        <v>9</v>
      </c>
      <c r="B14" s="9">
        <v>1</v>
      </c>
      <c r="C14" s="10">
        <v>0.1</v>
      </c>
      <c r="D14" s="11">
        <v>9</v>
      </c>
      <c r="E14" s="12">
        <v>0.9</v>
      </c>
      <c r="F14" s="59">
        <v>20</v>
      </c>
      <c r="G14" s="60">
        <f t="shared" si="0"/>
        <v>0.16129032258064516</v>
      </c>
      <c r="H14" s="120">
        <f t="shared" si="1"/>
        <v>10</v>
      </c>
      <c r="I14" s="121">
        <f t="shared" si="2"/>
        <v>0.11904761904761904</v>
      </c>
      <c r="J14" s="110"/>
    </row>
    <row r="15" spans="1:16" ht="24">
      <c r="A15" s="3" t="s">
        <v>10</v>
      </c>
      <c r="B15" s="9">
        <v>1</v>
      </c>
      <c r="C15" s="10">
        <v>3.3333333333333333E-2</v>
      </c>
      <c r="D15" s="11">
        <v>29</v>
      </c>
      <c r="E15" s="12">
        <v>0.96666666666666667</v>
      </c>
      <c r="F15" s="59">
        <v>50</v>
      </c>
      <c r="G15" s="60">
        <f t="shared" si="0"/>
        <v>0.40322580645161288</v>
      </c>
      <c r="H15" s="120">
        <f t="shared" si="1"/>
        <v>30</v>
      </c>
      <c r="I15" s="121">
        <f t="shared" si="2"/>
        <v>0.35714285714285715</v>
      </c>
      <c r="J15" s="110"/>
    </row>
    <row r="16" spans="1:16" ht="36">
      <c r="A16" s="3" t="s">
        <v>11</v>
      </c>
      <c r="B16" s="9">
        <v>8</v>
      </c>
      <c r="C16" s="10">
        <v>0.72727272727272729</v>
      </c>
      <c r="D16" s="11">
        <v>3</v>
      </c>
      <c r="E16" s="12">
        <v>0.27272727272727271</v>
      </c>
      <c r="F16" s="59">
        <v>14</v>
      </c>
      <c r="G16" s="60">
        <f t="shared" si="0"/>
        <v>0.11290322580645161</v>
      </c>
      <c r="H16" s="120">
        <f t="shared" si="1"/>
        <v>11</v>
      </c>
      <c r="I16" s="121">
        <f t="shared" si="2"/>
        <v>0.13095238095238096</v>
      </c>
      <c r="J16" s="110"/>
    </row>
    <row r="17" spans="1:10" ht="15" customHeight="1" thickBot="1">
      <c r="A17" s="4" t="s">
        <v>12</v>
      </c>
      <c r="B17" s="13">
        <v>20</v>
      </c>
      <c r="C17" s="14">
        <v>0.23809523809523811</v>
      </c>
      <c r="D17" s="15">
        <v>64</v>
      </c>
      <c r="E17" s="16">
        <v>0.76190476190476186</v>
      </c>
      <c r="F17" s="61">
        <f>SUM(F11:F16)</f>
        <v>124</v>
      </c>
      <c r="G17" s="62">
        <v>1</v>
      </c>
      <c r="H17" s="120">
        <f>SUM(H11:H16)</f>
        <v>84</v>
      </c>
      <c r="I17" s="110"/>
      <c r="J17" s="110"/>
    </row>
    <row r="18" spans="1:10" ht="15.75" thickTop="1"/>
    <row r="20" spans="1:10" ht="18">
      <c r="A20" s="1"/>
    </row>
    <row r="22" spans="1:10" ht="18" customHeight="1">
      <c r="A22" s="295" t="s">
        <v>13</v>
      </c>
      <c r="B22" s="295"/>
      <c r="C22" s="295"/>
      <c r="D22" s="295"/>
      <c r="E22" s="295"/>
      <c r="F22" s="295"/>
      <c r="G22" s="295"/>
    </row>
    <row r="23" spans="1:10" ht="15" customHeight="1">
      <c r="A23" s="296"/>
      <c r="B23" s="299" t="s">
        <v>14</v>
      </c>
      <c r="C23" s="300"/>
      <c r="D23" s="300"/>
      <c r="E23" s="300"/>
      <c r="F23" s="300"/>
      <c r="G23" s="301"/>
    </row>
    <row r="24" spans="1:10" ht="42" customHeight="1">
      <c r="A24" s="297"/>
      <c r="B24" s="302" t="s">
        <v>15</v>
      </c>
      <c r="C24" s="303"/>
      <c r="D24" s="303" t="s">
        <v>16</v>
      </c>
      <c r="E24" s="303"/>
      <c r="F24" s="303" t="s">
        <v>17</v>
      </c>
      <c r="G24" s="304"/>
    </row>
    <row r="25" spans="1:10" ht="15" customHeight="1">
      <c r="A25" s="298"/>
      <c r="B25" s="53" t="s">
        <v>4</v>
      </c>
      <c r="C25" s="54" t="s">
        <v>5</v>
      </c>
      <c r="D25" s="54" t="s">
        <v>4</v>
      </c>
      <c r="E25" s="54" t="s">
        <v>5</v>
      </c>
      <c r="F25" s="54" t="s">
        <v>4</v>
      </c>
      <c r="G25" s="55" t="s">
        <v>5</v>
      </c>
    </row>
    <row r="26" spans="1:10" ht="15" customHeight="1">
      <c r="A26" s="2" t="s">
        <v>6</v>
      </c>
      <c r="B26" s="5">
        <v>11</v>
      </c>
      <c r="C26" s="6">
        <v>0.7857142857142857</v>
      </c>
      <c r="D26" s="7">
        <v>2</v>
      </c>
      <c r="E26" s="6">
        <v>0.14285714285714288</v>
      </c>
      <c r="F26" s="7">
        <v>1</v>
      </c>
      <c r="G26" s="8">
        <v>7.1428571428571438E-2</v>
      </c>
    </row>
    <row r="27" spans="1:10" ht="36">
      <c r="A27" s="3" t="s">
        <v>7</v>
      </c>
      <c r="B27" s="9">
        <v>9</v>
      </c>
      <c r="C27" s="10">
        <v>0.6</v>
      </c>
      <c r="D27" s="11">
        <v>3</v>
      </c>
      <c r="E27" s="10">
        <v>0.2</v>
      </c>
      <c r="F27" s="11">
        <v>3</v>
      </c>
      <c r="G27" s="12">
        <v>0.2</v>
      </c>
    </row>
    <row r="28" spans="1:10" ht="36">
      <c r="A28" s="3" t="s">
        <v>8</v>
      </c>
      <c r="B28" s="9">
        <v>3</v>
      </c>
      <c r="C28" s="10">
        <v>0.75</v>
      </c>
      <c r="D28" s="11">
        <v>1</v>
      </c>
      <c r="E28" s="10">
        <v>0.25</v>
      </c>
      <c r="F28" s="11">
        <v>0</v>
      </c>
      <c r="G28" s="12">
        <v>0</v>
      </c>
    </row>
    <row r="29" spans="1:10" ht="36">
      <c r="A29" s="3" t="s">
        <v>9</v>
      </c>
      <c r="B29" s="9">
        <v>9</v>
      </c>
      <c r="C29" s="10">
        <v>0.9</v>
      </c>
      <c r="D29" s="11">
        <v>0</v>
      </c>
      <c r="E29" s="10">
        <v>0</v>
      </c>
      <c r="F29" s="11">
        <v>1</v>
      </c>
      <c r="G29" s="12">
        <v>0.1</v>
      </c>
    </row>
    <row r="30" spans="1:10" ht="24">
      <c r="A30" s="3" t="s">
        <v>10</v>
      </c>
      <c r="B30" s="9">
        <v>26</v>
      </c>
      <c r="C30" s="10">
        <v>0.8666666666666667</v>
      </c>
      <c r="D30" s="11">
        <v>4</v>
      </c>
      <c r="E30" s="10">
        <v>0.13333333333333333</v>
      </c>
      <c r="F30" s="11">
        <v>0</v>
      </c>
      <c r="G30" s="12">
        <v>0</v>
      </c>
    </row>
    <row r="31" spans="1:10" ht="36">
      <c r="A31" s="3" t="s">
        <v>11</v>
      </c>
      <c r="B31" s="9">
        <v>10</v>
      </c>
      <c r="C31" s="10">
        <v>0.90909090909090906</v>
      </c>
      <c r="D31" s="11">
        <v>1</v>
      </c>
      <c r="E31" s="10">
        <v>9.0909090909090912E-2</v>
      </c>
      <c r="F31" s="11">
        <v>0</v>
      </c>
      <c r="G31" s="12">
        <v>0</v>
      </c>
    </row>
    <row r="32" spans="1:10" ht="15" customHeight="1">
      <c r="A32" s="4" t="s">
        <v>12</v>
      </c>
      <c r="B32" s="13">
        <v>68</v>
      </c>
      <c r="C32" s="14">
        <v>0.80952380952380953</v>
      </c>
      <c r="D32" s="15">
        <v>11</v>
      </c>
      <c r="E32" s="14">
        <v>0.13095238095238096</v>
      </c>
      <c r="F32" s="15">
        <v>5</v>
      </c>
      <c r="G32" s="16">
        <v>5.9523809523809527E-2</v>
      </c>
    </row>
    <row r="35" spans="1:11" ht="18">
      <c r="A35" s="1"/>
    </row>
    <row r="37" spans="1:11" ht="18" customHeight="1">
      <c r="A37" s="295" t="s">
        <v>18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</row>
    <row r="38" spans="1:11" ht="15" customHeight="1">
      <c r="A38" s="296"/>
      <c r="B38" s="299" t="s">
        <v>19</v>
      </c>
      <c r="C38" s="300"/>
      <c r="D38" s="300"/>
      <c r="E38" s="300"/>
      <c r="F38" s="300"/>
      <c r="G38" s="300"/>
      <c r="H38" s="300"/>
      <c r="I38" s="300"/>
      <c r="J38" s="300"/>
      <c r="K38" s="301"/>
    </row>
    <row r="39" spans="1:11" ht="54" customHeight="1">
      <c r="A39" s="297"/>
      <c r="B39" s="302" t="s">
        <v>20</v>
      </c>
      <c r="C39" s="303"/>
      <c r="D39" s="303" t="s">
        <v>21</v>
      </c>
      <c r="E39" s="303"/>
      <c r="F39" s="303" t="s">
        <v>22</v>
      </c>
      <c r="G39" s="303"/>
      <c r="H39" s="303" t="s">
        <v>23</v>
      </c>
      <c r="I39" s="303"/>
      <c r="J39" s="303" t="s">
        <v>24</v>
      </c>
      <c r="K39" s="304"/>
    </row>
    <row r="40" spans="1:11" ht="15" customHeight="1">
      <c r="A40" s="298"/>
      <c r="B40" s="53" t="s">
        <v>4</v>
      </c>
      <c r="C40" s="54" t="s">
        <v>5</v>
      </c>
      <c r="D40" s="54" t="s">
        <v>4</v>
      </c>
      <c r="E40" s="54" t="s">
        <v>5</v>
      </c>
      <c r="F40" s="54" t="s">
        <v>4</v>
      </c>
      <c r="G40" s="54" t="s">
        <v>5</v>
      </c>
      <c r="H40" s="54" t="s">
        <v>4</v>
      </c>
      <c r="I40" s="54" t="s">
        <v>5</v>
      </c>
      <c r="J40" s="54" t="s">
        <v>4</v>
      </c>
      <c r="K40" s="55" t="s">
        <v>5</v>
      </c>
    </row>
    <row r="41" spans="1:11" ht="15" customHeight="1">
      <c r="A41" s="2" t="s">
        <v>6</v>
      </c>
      <c r="B41" s="5">
        <v>4</v>
      </c>
      <c r="C41" s="6">
        <v>0.30769230769230771</v>
      </c>
      <c r="D41" s="7">
        <v>2</v>
      </c>
      <c r="E41" s="6">
        <v>0.15384615384615385</v>
      </c>
      <c r="F41" s="7">
        <v>0</v>
      </c>
      <c r="G41" s="6">
        <v>0</v>
      </c>
      <c r="H41" s="7">
        <v>7</v>
      </c>
      <c r="I41" s="6">
        <v>0.53846153846153844</v>
      </c>
      <c r="J41" s="7">
        <v>0</v>
      </c>
      <c r="K41" s="8">
        <v>0</v>
      </c>
    </row>
    <row r="42" spans="1:11" ht="36">
      <c r="A42" s="3" t="s">
        <v>7</v>
      </c>
      <c r="B42" s="9">
        <v>1</v>
      </c>
      <c r="C42" s="10">
        <v>8.3333333333333343E-2</v>
      </c>
      <c r="D42" s="11">
        <v>7</v>
      </c>
      <c r="E42" s="10">
        <v>0.58333333333333337</v>
      </c>
      <c r="F42" s="11">
        <v>1</v>
      </c>
      <c r="G42" s="10">
        <v>8.3333333333333343E-2</v>
      </c>
      <c r="H42" s="11">
        <v>3</v>
      </c>
      <c r="I42" s="10">
        <v>0.25</v>
      </c>
      <c r="J42" s="11">
        <v>0</v>
      </c>
      <c r="K42" s="12">
        <v>0</v>
      </c>
    </row>
    <row r="43" spans="1:11" ht="36">
      <c r="A43" s="3" t="s">
        <v>8</v>
      </c>
      <c r="B43" s="9">
        <v>2</v>
      </c>
      <c r="C43" s="10">
        <v>0.5</v>
      </c>
      <c r="D43" s="11">
        <v>0</v>
      </c>
      <c r="E43" s="10">
        <v>0</v>
      </c>
      <c r="F43" s="11">
        <v>1</v>
      </c>
      <c r="G43" s="10">
        <v>0.25</v>
      </c>
      <c r="H43" s="11">
        <v>0</v>
      </c>
      <c r="I43" s="10">
        <v>0</v>
      </c>
      <c r="J43" s="11">
        <v>1</v>
      </c>
      <c r="K43" s="12">
        <v>0.25</v>
      </c>
    </row>
    <row r="44" spans="1:11" ht="36">
      <c r="A44" s="3" t="s">
        <v>9</v>
      </c>
      <c r="B44" s="9">
        <v>2</v>
      </c>
      <c r="C44" s="10">
        <v>0.22222222222222221</v>
      </c>
      <c r="D44" s="11">
        <v>6</v>
      </c>
      <c r="E44" s="10">
        <v>0.66666666666666674</v>
      </c>
      <c r="F44" s="11">
        <v>1</v>
      </c>
      <c r="G44" s="10">
        <v>0.1111111111111111</v>
      </c>
      <c r="H44" s="11">
        <v>0</v>
      </c>
      <c r="I44" s="10">
        <v>0</v>
      </c>
      <c r="J44" s="11">
        <v>0</v>
      </c>
      <c r="K44" s="12">
        <v>0</v>
      </c>
    </row>
    <row r="45" spans="1:11" ht="24">
      <c r="A45" s="3" t="s">
        <v>10</v>
      </c>
      <c r="B45" s="9">
        <v>9</v>
      </c>
      <c r="C45" s="10">
        <v>0.3</v>
      </c>
      <c r="D45" s="11">
        <v>10</v>
      </c>
      <c r="E45" s="10">
        <v>0.33333333333333337</v>
      </c>
      <c r="F45" s="11">
        <v>2</v>
      </c>
      <c r="G45" s="10">
        <v>6.6666666666666666E-2</v>
      </c>
      <c r="H45" s="11">
        <v>7</v>
      </c>
      <c r="I45" s="10">
        <v>0.23333333333333331</v>
      </c>
      <c r="J45" s="11">
        <v>2</v>
      </c>
      <c r="K45" s="12">
        <v>6.6666666666666666E-2</v>
      </c>
    </row>
    <row r="46" spans="1:11" ht="36">
      <c r="A46" s="3" t="s">
        <v>11</v>
      </c>
      <c r="B46" s="9">
        <v>3</v>
      </c>
      <c r="C46" s="10">
        <v>0.27272727272727271</v>
      </c>
      <c r="D46" s="11">
        <v>4</v>
      </c>
      <c r="E46" s="10">
        <v>0.36363636363636365</v>
      </c>
      <c r="F46" s="11">
        <v>1</v>
      </c>
      <c r="G46" s="10">
        <v>9.0909090909090912E-2</v>
      </c>
      <c r="H46" s="11">
        <v>1</v>
      </c>
      <c r="I46" s="10">
        <v>9.0909090909090912E-2</v>
      </c>
      <c r="J46" s="11">
        <v>2</v>
      </c>
      <c r="K46" s="12">
        <v>0.18181818181818182</v>
      </c>
    </row>
    <row r="47" spans="1:11" ht="15" customHeight="1">
      <c r="A47" s="4" t="s">
        <v>12</v>
      </c>
      <c r="B47" s="13">
        <v>21</v>
      </c>
      <c r="C47" s="14">
        <v>0.26582278481012656</v>
      </c>
      <c r="D47" s="15">
        <v>29</v>
      </c>
      <c r="E47" s="14">
        <v>0.36708860759493667</v>
      </c>
      <c r="F47" s="15">
        <v>6</v>
      </c>
      <c r="G47" s="14">
        <v>7.5949367088607597E-2</v>
      </c>
      <c r="H47" s="15">
        <v>18</v>
      </c>
      <c r="I47" s="14">
        <v>0.22784810126582278</v>
      </c>
      <c r="J47" s="15">
        <v>5</v>
      </c>
      <c r="K47" s="16">
        <v>6.3291139240506333E-2</v>
      </c>
    </row>
    <row r="48" spans="1:11" ht="15.75" thickTop="1"/>
    <row r="49" spans="1:17" ht="32.25" thickBot="1">
      <c r="A49" s="52" t="s">
        <v>460</v>
      </c>
      <c r="B49" s="52"/>
      <c r="C49" s="52"/>
      <c r="D49" s="52"/>
    </row>
    <row r="50" spans="1:17">
      <c r="A50" s="357" t="s">
        <v>459</v>
      </c>
    </row>
    <row r="51" spans="1:17" ht="23.25">
      <c r="A51" s="56" t="s">
        <v>267</v>
      </c>
    </row>
    <row r="53" spans="1:17" ht="18" customHeight="1">
      <c r="A53" s="295" t="s">
        <v>25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</row>
    <row r="54" spans="1:17" ht="15" customHeight="1">
      <c r="A54" s="296"/>
      <c r="B54" s="299" t="s">
        <v>26</v>
      </c>
      <c r="C54" s="300"/>
      <c r="D54" s="300"/>
      <c r="E54" s="300"/>
      <c r="F54" s="300" t="s">
        <v>27</v>
      </c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1"/>
    </row>
    <row r="55" spans="1:17" ht="27.95" customHeight="1">
      <c r="A55" s="297"/>
      <c r="B55" s="302" t="s">
        <v>28</v>
      </c>
      <c r="C55" s="303"/>
      <c r="D55" s="303" t="s">
        <v>29</v>
      </c>
      <c r="E55" s="303"/>
      <c r="F55" s="303" t="s">
        <v>30</v>
      </c>
      <c r="G55" s="303"/>
      <c r="H55" s="303" t="s">
        <v>31</v>
      </c>
      <c r="I55" s="303"/>
      <c r="J55" s="303" t="s">
        <v>32</v>
      </c>
      <c r="K55" s="303"/>
      <c r="L55" s="303" t="s">
        <v>33</v>
      </c>
      <c r="M55" s="303"/>
      <c r="N55" s="303" t="s">
        <v>34</v>
      </c>
      <c r="O55" s="303"/>
      <c r="P55" s="303" t="s">
        <v>35</v>
      </c>
      <c r="Q55" s="304"/>
    </row>
    <row r="56" spans="1:17" ht="15" customHeight="1">
      <c r="A56" s="298"/>
      <c r="B56" s="53" t="s">
        <v>4</v>
      </c>
      <c r="C56" s="54" t="s">
        <v>5</v>
      </c>
      <c r="D56" s="54" t="s">
        <v>4</v>
      </c>
      <c r="E56" s="54" t="s">
        <v>5</v>
      </c>
      <c r="F56" s="54" t="s">
        <v>4</v>
      </c>
      <c r="G56" s="54" t="s">
        <v>5</v>
      </c>
      <c r="H56" s="54" t="s">
        <v>4</v>
      </c>
      <c r="I56" s="54" t="s">
        <v>5</v>
      </c>
      <c r="J56" s="54" t="s">
        <v>4</v>
      </c>
      <c r="K56" s="54" t="s">
        <v>5</v>
      </c>
      <c r="L56" s="54" t="s">
        <v>4</v>
      </c>
      <c r="M56" s="54" t="s">
        <v>5</v>
      </c>
      <c r="N56" s="54" t="s">
        <v>4</v>
      </c>
      <c r="O56" s="54" t="s">
        <v>5</v>
      </c>
      <c r="P56" s="54" t="s">
        <v>4</v>
      </c>
      <c r="Q56" s="55" t="s">
        <v>5</v>
      </c>
    </row>
    <row r="57" spans="1:17" ht="15" customHeight="1">
      <c r="A57" s="2" t="s">
        <v>6</v>
      </c>
      <c r="B57" s="5">
        <v>8</v>
      </c>
      <c r="C57" s="6">
        <v>0.61538461538461542</v>
      </c>
      <c r="D57" s="7">
        <v>5</v>
      </c>
      <c r="E57" s="6">
        <v>0.38461538461538458</v>
      </c>
      <c r="F57" s="7">
        <v>6</v>
      </c>
      <c r="G57" s="6">
        <v>0.46153846153846151</v>
      </c>
      <c r="H57" s="7">
        <v>0</v>
      </c>
      <c r="I57" s="6">
        <v>0</v>
      </c>
      <c r="J57" s="7">
        <v>2</v>
      </c>
      <c r="K57" s="6">
        <v>0.15384615384615385</v>
      </c>
      <c r="L57" s="7">
        <v>2</v>
      </c>
      <c r="M57" s="6">
        <v>0.15384615384615385</v>
      </c>
      <c r="N57" s="7">
        <v>0</v>
      </c>
      <c r="O57" s="6">
        <v>0</v>
      </c>
      <c r="P57" s="7">
        <v>3</v>
      </c>
      <c r="Q57" s="8">
        <v>0.23076923076923075</v>
      </c>
    </row>
    <row r="58" spans="1:17" ht="36">
      <c r="A58" s="3" t="s">
        <v>7</v>
      </c>
      <c r="B58" s="9">
        <v>11</v>
      </c>
      <c r="C58" s="10">
        <v>0.91666666666666674</v>
      </c>
      <c r="D58" s="11">
        <v>1</v>
      </c>
      <c r="E58" s="10">
        <v>8.3333333333333343E-2</v>
      </c>
      <c r="F58" s="11">
        <v>11</v>
      </c>
      <c r="G58" s="10">
        <v>0.91666666666666674</v>
      </c>
      <c r="H58" s="11">
        <v>0</v>
      </c>
      <c r="I58" s="10">
        <v>0</v>
      </c>
      <c r="J58" s="11">
        <v>1</v>
      </c>
      <c r="K58" s="10">
        <v>8.3333333333333343E-2</v>
      </c>
      <c r="L58" s="11">
        <v>0</v>
      </c>
      <c r="M58" s="10">
        <v>0</v>
      </c>
      <c r="N58" s="11">
        <v>0</v>
      </c>
      <c r="O58" s="10">
        <v>0</v>
      </c>
      <c r="P58" s="11">
        <v>0</v>
      </c>
      <c r="Q58" s="12">
        <v>0</v>
      </c>
    </row>
    <row r="59" spans="1:17" ht="36">
      <c r="A59" s="3" t="s">
        <v>8</v>
      </c>
      <c r="B59" s="9">
        <v>2</v>
      </c>
      <c r="C59" s="10">
        <v>0.5</v>
      </c>
      <c r="D59" s="11">
        <v>2</v>
      </c>
      <c r="E59" s="10">
        <v>0.5</v>
      </c>
      <c r="F59" s="11">
        <v>2</v>
      </c>
      <c r="G59" s="10">
        <v>0.5</v>
      </c>
      <c r="H59" s="11">
        <v>0</v>
      </c>
      <c r="I59" s="10">
        <v>0</v>
      </c>
      <c r="J59" s="11">
        <v>0</v>
      </c>
      <c r="K59" s="10">
        <v>0</v>
      </c>
      <c r="L59" s="11">
        <v>1</v>
      </c>
      <c r="M59" s="10">
        <v>0.25</v>
      </c>
      <c r="N59" s="11">
        <v>1</v>
      </c>
      <c r="O59" s="10">
        <v>0.25</v>
      </c>
      <c r="P59" s="11">
        <v>0</v>
      </c>
      <c r="Q59" s="12">
        <v>0</v>
      </c>
    </row>
    <row r="60" spans="1:17" ht="36">
      <c r="A60" s="3" t="s">
        <v>9</v>
      </c>
      <c r="B60" s="9">
        <v>5</v>
      </c>
      <c r="C60" s="10">
        <v>0.55555555555555558</v>
      </c>
      <c r="D60" s="11">
        <v>4</v>
      </c>
      <c r="E60" s="10">
        <v>0.44444444444444442</v>
      </c>
      <c r="F60" s="11">
        <v>6</v>
      </c>
      <c r="G60" s="10">
        <v>0.66666666666666674</v>
      </c>
      <c r="H60" s="11">
        <v>0</v>
      </c>
      <c r="I60" s="10">
        <v>0</v>
      </c>
      <c r="J60" s="11">
        <v>0</v>
      </c>
      <c r="K60" s="10">
        <v>0</v>
      </c>
      <c r="L60" s="11">
        <v>1</v>
      </c>
      <c r="M60" s="10">
        <v>0.1111111111111111</v>
      </c>
      <c r="N60" s="11">
        <v>0</v>
      </c>
      <c r="O60" s="10">
        <v>0</v>
      </c>
      <c r="P60" s="11">
        <v>2</v>
      </c>
      <c r="Q60" s="12">
        <v>0.22222222222222221</v>
      </c>
    </row>
    <row r="61" spans="1:17" ht="24">
      <c r="A61" s="3" t="s">
        <v>10</v>
      </c>
      <c r="B61" s="9">
        <v>19</v>
      </c>
      <c r="C61" s="10">
        <v>0.6333333333333333</v>
      </c>
      <c r="D61" s="11">
        <v>11</v>
      </c>
      <c r="E61" s="10">
        <v>0.36666666666666664</v>
      </c>
      <c r="F61" s="11">
        <v>19</v>
      </c>
      <c r="G61" s="10">
        <v>0.6333333333333333</v>
      </c>
      <c r="H61" s="11">
        <v>2</v>
      </c>
      <c r="I61" s="10">
        <v>6.6666666666666666E-2</v>
      </c>
      <c r="J61" s="11">
        <v>3</v>
      </c>
      <c r="K61" s="10">
        <v>0.1</v>
      </c>
      <c r="L61" s="11">
        <v>2</v>
      </c>
      <c r="M61" s="10">
        <v>6.6666666666666666E-2</v>
      </c>
      <c r="N61" s="11">
        <v>1</v>
      </c>
      <c r="O61" s="10">
        <v>3.3333333333333333E-2</v>
      </c>
      <c r="P61" s="11">
        <v>3</v>
      </c>
      <c r="Q61" s="12">
        <v>0.1</v>
      </c>
    </row>
    <row r="62" spans="1:17" ht="36">
      <c r="A62" s="3" t="s">
        <v>11</v>
      </c>
      <c r="B62" s="9">
        <v>4</v>
      </c>
      <c r="C62" s="10">
        <v>0.36363636363636365</v>
      </c>
      <c r="D62" s="11">
        <v>7</v>
      </c>
      <c r="E62" s="10">
        <v>0.63636363636363635</v>
      </c>
      <c r="F62" s="11">
        <v>4</v>
      </c>
      <c r="G62" s="10">
        <v>0.36363636363636365</v>
      </c>
      <c r="H62" s="11">
        <v>1</v>
      </c>
      <c r="I62" s="10">
        <v>9.0909090909090912E-2</v>
      </c>
      <c r="J62" s="11">
        <v>1</v>
      </c>
      <c r="K62" s="10">
        <v>9.0909090909090912E-2</v>
      </c>
      <c r="L62" s="11">
        <v>0</v>
      </c>
      <c r="M62" s="10">
        <v>0</v>
      </c>
      <c r="N62" s="11">
        <v>1</v>
      </c>
      <c r="O62" s="10">
        <v>9.0909090909090912E-2</v>
      </c>
      <c r="P62" s="11">
        <v>4</v>
      </c>
      <c r="Q62" s="12">
        <v>0.36363636363636365</v>
      </c>
    </row>
    <row r="63" spans="1:17" ht="15" customHeight="1">
      <c r="A63" s="4" t="s">
        <v>12</v>
      </c>
      <c r="B63" s="13">
        <v>49</v>
      </c>
      <c r="C63" s="14">
        <v>0.620253164556962</v>
      </c>
      <c r="D63" s="15">
        <v>30</v>
      </c>
      <c r="E63" s="14">
        <v>0.379746835443038</v>
      </c>
      <c r="F63" s="15">
        <v>48</v>
      </c>
      <c r="G63" s="14">
        <v>0.60759493670886078</v>
      </c>
      <c r="H63" s="15">
        <v>3</v>
      </c>
      <c r="I63" s="14">
        <v>3.7974683544303799E-2</v>
      </c>
      <c r="J63" s="15">
        <v>7</v>
      </c>
      <c r="K63" s="14">
        <v>8.8607594936708847E-2</v>
      </c>
      <c r="L63" s="15">
        <v>6</v>
      </c>
      <c r="M63" s="14">
        <v>7.5949367088607597E-2</v>
      </c>
      <c r="N63" s="15">
        <v>3</v>
      </c>
      <c r="O63" s="14">
        <v>3.7974683544303799E-2</v>
      </c>
      <c r="P63" s="15">
        <v>12</v>
      </c>
      <c r="Q63" s="16">
        <v>0.15189873417721519</v>
      </c>
    </row>
    <row r="66" spans="1:25" ht="18">
      <c r="A66" s="1"/>
    </row>
    <row r="68" spans="1:25" ht="18" customHeight="1">
      <c r="A68" s="295" t="s">
        <v>465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</row>
    <row r="69" spans="1:25" ht="15" customHeight="1">
      <c r="A69" s="296"/>
      <c r="B69" s="299" t="s">
        <v>37</v>
      </c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1"/>
    </row>
    <row r="70" spans="1:25" ht="69.75" customHeight="1">
      <c r="A70" s="297"/>
      <c r="B70" s="302" t="s">
        <v>38</v>
      </c>
      <c r="C70" s="303"/>
      <c r="D70" s="303" t="s">
        <v>39</v>
      </c>
      <c r="E70" s="303"/>
      <c r="F70" s="303" t="s">
        <v>40</v>
      </c>
      <c r="G70" s="303"/>
      <c r="H70" s="303" t="s">
        <v>41</v>
      </c>
      <c r="I70" s="303"/>
      <c r="J70" s="303" t="s">
        <v>42</v>
      </c>
      <c r="K70" s="303"/>
      <c r="L70" s="303" t="s">
        <v>43</v>
      </c>
      <c r="M70" s="303"/>
      <c r="N70" s="303" t="s">
        <v>44</v>
      </c>
      <c r="O70" s="303"/>
      <c r="P70" s="303" t="s">
        <v>45</v>
      </c>
      <c r="Q70" s="303"/>
      <c r="R70" s="303" t="s">
        <v>46</v>
      </c>
      <c r="S70" s="303"/>
      <c r="T70" s="303" t="s">
        <v>47</v>
      </c>
      <c r="U70" s="303"/>
      <c r="V70" s="303" t="s">
        <v>48</v>
      </c>
      <c r="W70" s="303"/>
      <c r="X70" s="303" t="s">
        <v>49</v>
      </c>
      <c r="Y70" s="304"/>
    </row>
    <row r="71" spans="1:25" ht="15" customHeight="1">
      <c r="A71" s="298"/>
      <c r="B71" s="53" t="s">
        <v>4</v>
      </c>
      <c r="C71" s="54" t="s">
        <v>5</v>
      </c>
      <c r="D71" s="54" t="s">
        <v>4</v>
      </c>
      <c r="E71" s="54" t="s">
        <v>5</v>
      </c>
      <c r="F71" s="54" t="s">
        <v>4</v>
      </c>
      <c r="G71" s="54" t="s">
        <v>5</v>
      </c>
      <c r="H71" s="54" t="s">
        <v>4</v>
      </c>
      <c r="I71" s="54" t="s">
        <v>5</v>
      </c>
      <c r="J71" s="54" t="s">
        <v>4</v>
      </c>
      <c r="K71" s="54" t="s">
        <v>5</v>
      </c>
      <c r="L71" s="54" t="s">
        <v>4</v>
      </c>
      <c r="M71" s="54" t="s">
        <v>5</v>
      </c>
      <c r="N71" s="54" t="s">
        <v>4</v>
      </c>
      <c r="O71" s="54" t="s">
        <v>5</v>
      </c>
      <c r="P71" s="54" t="s">
        <v>4</v>
      </c>
      <c r="Q71" s="54" t="s">
        <v>5</v>
      </c>
      <c r="R71" s="54" t="s">
        <v>4</v>
      </c>
      <c r="S71" s="54" t="s">
        <v>5</v>
      </c>
      <c r="T71" s="54" t="s">
        <v>4</v>
      </c>
      <c r="U71" s="54" t="s">
        <v>5</v>
      </c>
      <c r="V71" s="54" t="s">
        <v>4</v>
      </c>
      <c r="W71" s="54" t="s">
        <v>5</v>
      </c>
      <c r="X71" s="54" t="s">
        <v>4</v>
      </c>
      <c r="Y71" s="55" t="s">
        <v>5</v>
      </c>
    </row>
    <row r="72" spans="1:25" ht="15" customHeight="1">
      <c r="A72" s="2" t="s">
        <v>6</v>
      </c>
      <c r="B72" s="5">
        <v>2</v>
      </c>
      <c r="C72" s="6">
        <v>0.15384615384615385</v>
      </c>
      <c r="D72" s="7">
        <v>1</v>
      </c>
      <c r="E72" s="6">
        <v>7.6923076923076927E-2</v>
      </c>
      <c r="F72" s="7">
        <v>0</v>
      </c>
      <c r="G72" s="6">
        <v>0</v>
      </c>
      <c r="H72" s="7">
        <v>1</v>
      </c>
      <c r="I72" s="6">
        <v>7.6923076923076927E-2</v>
      </c>
      <c r="J72" s="7">
        <v>1</v>
      </c>
      <c r="K72" s="6">
        <v>7.6923076923076927E-2</v>
      </c>
      <c r="L72" s="7">
        <v>0</v>
      </c>
      <c r="M72" s="6">
        <v>0</v>
      </c>
      <c r="N72" s="7">
        <v>2</v>
      </c>
      <c r="O72" s="6">
        <v>0.15384615384615385</v>
      </c>
      <c r="P72" s="7">
        <v>1</v>
      </c>
      <c r="Q72" s="6">
        <v>7.6923076923076927E-2</v>
      </c>
      <c r="R72" s="7">
        <v>0</v>
      </c>
      <c r="S72" s="6">
        <v>0</v>
      </c>
      <c r="T72" s="7">
        <v>0</v>
      </c>
      <c r="U72" s="6">
        <v>0</v>
      </c>
      <c r="V72" s="7">
        <v>2</v>
      </c>
      <c r="W72" s="6">
        <v>0.15384615384615385</v>
      </c>
      <c r="X72" s="7">
        <v>3</v>
      </c>
      <c r="Y72" s="8">
        <v>0.23076923076923075</v>
      </c>
    </row>
    <row r="73" spans="1:25" ht="36">
      <c r="A73" s="3" t="s">
        <v>7</v>
      </c>
      <c r="B73" s="9">
        <v>6</v>
      </c>
      <c r="C73" s="10">
        <v>0.5</v>
      </c>
      <c r="D73" s="11">
        <v>0</v>
      </c>
      <c r="E73" s="10">
        <v>0</v>
      </c>
      <c r="F73" s="11">
        <v>0</v>
      </c>
      <c r="G73" s="10">
        <v>0</v>
      </c>
      <c r="H73" s="11">
        <v>0</v>
      </c>
      <c r="I73" s="10">
        <v>0</v>
      </c>
      <c r="J73" s="11">
        <v>0</v>
      </c>
      <c r="K73" s="10">
        <v>0</v>
      </c>
      <c r="L73" s="11">
        <v>0</v>
      </c>
      <c r="M73" s="10">
        <v>0</v>
      </c>
      <c r="N73" s="11">
        <v>1</v>
      </c>
      <c r="O73" s="10">
        <v>8.3333333333333343E-2</v>
      </c>
      <c r="P73" s="11">
        <v>3</v>
      </c>
      <c r="Q73" s="10">
        <v>0.25</v>
      </c>
      <c r="R73" s="11">
        <v>0</v>
      </c>
      <c r="S73" s="10">
        <v>0</v>
      </c>
      <c r="T73" s="11">
        <v>0</v>
      </c>
      <c r="U73" s="10">
        <v>0</v>
      </c>
      <c r="V73" s="11">
        <v>1</v>
      </c>
      <c r="W73" s="10">
        <v>8.3333333333333343E-2</v>
      </c>
      <c r="X73" s="11">
        <v>1</v>
      </c>
      <c r="Y73" s="12">
        <v>8.3333333333333343E-2</v>
      </c>
    </row>
    <row r="74" spans="1:25" ht="36">
      <c r="A74" s="3" t="s">
        <v>8</v>
      </c>
      <c r="B74" s="9">
        <v>3</v>
      </c>
      <c r="C74" s="10">
        <v>0.75</v>
      </c>
      <c r="D74" s="11">
        <v>0</v>
      </c>
      <c r="E74" s="10">
        <v>0</v>
      </c>
      <c r="F74" s="11">
        <v>0</v>
      </c>
      <c r="G74" s="10">
        <v>0</v>
      </c>
      <c r="H74" s="11">
        <v>0</v>
      </c>
      <c r="I74" s="10">
        <v>0</v>
      </c>
      <c r="J74" s="11">
        <v>0</v>
      </c>
      <c r="K74" s="10">
        <v>0</v>
      </c>
      <c r="L74" s="11">
        <v>0</v>
      </c>
      <c r="M74" s="10">
        <v>0</v>
      </c>
      <c r="N74" s="11">
        <v>0</v>
      </c>
      <c r="O74" s="10">
        <v>0</v>
      </c>
      <c r="P74" s="11">
        <v>0</v>
      </c>
      <c r="Q74" s="10">
        <v>0</v>
      </c>
      <c r="R74" s="11">
        <v>0</v>
      </c>
      <c r="S74" s="10">
        <v>0</v>
      </c>
      <c r="T74" s="11">
        <v>0</v>
      </c>
      <c r="U74" s="10">
        <v>0</v>
      </c>
      <c r="V74" s="11">
        <v>1</v>
      </c>
      <c r="W74" s="10">
        <v>0.25</v>
      </c>
      <c r="X74" s="11">
        <v>0</v>
      </c>
      <c r="Y74" s="12">
        <v>0</v>
      </c>
    </row>
    <row r="75" spans="1:25" ht="36">
      <c r="A75" s="3" t="s">
        <v>9</v>
      </c>
      <c r="B75" s="9">
        <v>6</v>
      </c>
      <c r="C75" s="10">
        <v>0.66666666666666674</v>
      </c>
      <c r="D75" s="11">
        <v>0</v>
      </c>
      <c r="E75" s="10">
        <v>0</v>
      </c>
      <c r="F75" s="11">
        <v>0</v>
      </c>
      <c r="G75" s="10">
        <v>0</v>
      </c>
      <c r="H75" s="11">
        <v>0</v>
      </c>
      <c r="I75" s="10">
        <v>0</v>
      </c>
      <c r="J75" s="11">
        <v>0</v>
      </c>
      <c r="K75" s="10">
        <v>0</v>
      </c>
      <c r="L75" s="11">
        <v>0</v>
      </c>
      <c r="M75" s="10">
        <v>0</v>
      </c>
      <c r="N75" s="11">
        <v>2</v>
      </c>
      <c r="O75" s="10">
        <v>0.22222222222222221</v>
      </c>
      <c r="P75" s="11">
        <v>0</v>
      </c>
      <c r="Q75" s="10">
        <v>0</v>
      </c>
      <c r="R75" s="11">
        <v>0</v>
      </c>
      <c r="S75" s="10">
        <v>0</v>
      </c>
      <c r="T75" s="11">
        <v>0</v>
      </c>
      <c r="U75" s="10">
        <v>0</v>
      </c>
      <c r="V75" s="11">
        <v>1</v>
      </c>
      <c r="W75" s="10">
        <v>0.1111111111111111</v>
      </c>
      <c r="X75" s="11">
        <v>0</v>
      </c>
      <c r="Y75" s="12">
        <v>0</v>
      </c>
    </row>
    <row r="76" spans="1:25" ht="24">
      <c r="A76" s="3" t="s">
        <v>10</v>
      </c>
      <c r="B76" s="9">
        <v>13</v>
      </c>
      <c r="C76" s="10">
        <v>0.43333333333333335</v>
      </c>
      <c r="D76" s="11">
        <v>2</v>
      </c>
      <c r="E76" s="10">
        <v>6.6666666666666666E-2</v>
      </c>
      <c r="F76" s="11">
        <v>0</v>
      </c>
      <c r="G76" s="10">
        <v>0</v>
      </c>
      <c r="H76" s="11">
        <v>0</v>
      </c>
      <c r="I76" s="10">
        <v>0</v>
      </c>
      <c r="J76" s="11">
        <v>1</v>
      </c>
      <c r="K76" s="10">
        <v>3.3333333333333333E-2</v>
      </c>
      <c r="L76" s="11">
        <v>1</v>
      </c>
      <c r="M76" s="10">
        <v>3.3333333333333333E-2</v>
      </c>
      <c r="N76" s="11">
        <v>6</v>
      </c>
      <c r="O76" s="10">
        <v>0.2</v>
      </c>
      <c r="P76" s="11">
        <v>3</v>
      </c>
      <c r="Q76" s="10">
        <v>0.1</v>
      </c>
      <c r="R76" s="11">
        <v>2</v>
      </c>
      <c r="S76" s="10">
        <v>6.6666666666666666E-2</v>
      </c>
      <c r="T76" s="11">
        <v>0</v>
      </c>
      <c r="U76" s="10">
        <v>0</v>
      </c>
      <c r="V76" s="11">
        <v>2</v>
      </c>
      <c r="W76" s="10">
        <v>6.6666666666666666E-2</v>
      </c>
      <c r="X76" s="11">
        <v>0</v>
      </c>
      <c r="Y76" s="12">
        <v>0</v>
      </c>
    </row>
    <row r="77" spans="1:25" ht="36">
      <c r="A77" s="3" t="s">
        <v>11</v>
      </c>
      <c r="B77" s="9">
        <v>5</v>
      </c>
      <c r="C77" s="10">
        <v>0.45454545454545453</v>
      </c>
      <c r="D77" s="11">
        <v>0</v>
      </c>
      <c r="E77" s="10">
        <v>0</v>
      </c>
      <c r="F77" s="11">
        <v>0</v>
      </c>
      <c r="G77" s="10">
        <v>0</v>
      </c>
      <c r="H77" s="11">
        <v>0</v>
      </c>
      <c r="I77" s="10">
        <v>0</v>
      </c>
      <c r="J77" s="11">
        <v>0</v>
      </c>
      <c r="K77" s="10">
        <v>0</v>
      </c>
      <c r="L77" s="11">
        <v>0</v>
      </c>
      <c r="M77" s="10">
        <v>0</v>
      </c>
      <c r="N77" s="11">
        <v>1</v>
      </c>
      <c r="O77" s="10">
        <v>9.0909090909090912E-2</v>
      </c>
      <c r="P77" s="11">
        <v>1</v>
      </c>
      <c r="Q77" s="10">
        <v>9.0909090909090912E-2</v>
      </c>
      <c r="R77" s="11">
        <v>4</v>
      </c>
      <c r="S77" s="10">
        <v>0.36363636363636365</v>
      </c>
      <c r="T77" s="11">
        <v>0</v>
      </c>
      <c r="U77" s="10">
        <v>0</v>
      </c>
      <c r="V77" s="11">
        <v>0</v>
      </c>
      <c r="W77" s="10">
        <v>0</v>
      </c>
      <c r="X77" s="11">
        <v>0</v>
      </c>
      <c r="Y77" s="12">
        <v>0</v>
      </c>
    </row>
    <row r="78" spans="1:25" ht="15" customHeight="1">
      <c r="A78" s="4" t="s">
        <v>12</v>
      </c>
      <c r="B78" s="13">
        <v>35</v>
      </c>
      <c r="C78" s="14">
        <v>0.44303797468354433</v>
      </c>
      <c r="D78" s="15">
        <v>3</v>
      </c>
      <c r="E78" s="14">
        <v>3.7974683544303799E-2</v>
      </c>
      <c r="F78" s="15">
        <v>0</v>
      </c>
      <c r="G78" s="14">
        <v>0</v>
      </c>
      <c r="H78" s="15">
        <v>1</v>
      </c>
      <c r="I78" s="14">
        <v>1.2658227848101267E-2</v>
      </c>
      <c r="J78" s="15">
        <v>2</v>
      </c>
      <c r="K78" s="14">
        <v>2.5316455696202535E-2</v>
      </c>
      <c r="L78" s="15">
        <v>1</v>
      </c>
      <c r="M78" s="14">
        <v>1.2658227848101267E-2</v>
      </c>
      <c r="N78" s="15">
        <v>12</v>
      </c>
      <c r="O78" s="14">
        <v>0.15189873417721519</v>
      </c>
      <c r="P78" s="15">
        <v>8</v>
      </c>
      <c r="Q78" s="14">
        <v>0.10126582278481014</v>
      </c>
      <c r="R78" s="15">
        <v>6</v>
      </c>
      <c r="S78" s="14">
        <v>7.5949367088607597E-2</v>
      </c>
      <c r="T78" s="15">
        <v>0</v>
      </c>
      <c r="U78" s="14">
        <v>0</v>
      </c>
      <c r="V78" s="15">
        <v>7</v>
      </c>
      <c r="W78" s="14">
        <v>8.8607594936708847E-2</v>
      </c>
      <c r="X78" s="15">
        <v>4</v>
      </c>
      <c r="Y78" s="16">
        <v>5.0632911392405069E-2</v>
      </c>
    </row>
    <row r="81" spans="1:13" ht="23.25">
      <c r="A81" s="56" t="s">
        <v>268</v>
      </c>
    </row>
    <row r="83" spans="1:13" ht="18" customHeight="1" thickBot="1">
      <c r="A83" s="314" t="s">
        <v>50</v>
      </c>
      <c r="B83" s="314"/>
      <c r="C83" s="314"/>
      <c r="D83" s="314"/>
      <c r="E83" s="314"/>
      <c r="F83" s="314"/>
      <c r="G83" s="314"/>
      <c r="H83" s="314"/>
      <c r="I83" s="314"/>
      <c r="J83" s="314"/>
      <c r="K83" s="314"/>
    </row>
    <row r="84" spans="1:13" ht="15" customHeight="1" thickTop="1">
      <c r="A84" s="296"/>
      <c r="B84" s="311" t="s">
        <v>283</v>
      </c>
      <c r="C84" s="312"/>
      <c r="D84" s="312"/>
      <c r="E84" s="312"/>
      <c r="F84" s="312"/>
      <c r="G84" s="312"/>
      <c r="H84" s="312"/>
      <c r="I84" s="312"/>
      <c r="J84" s="312"/>
      <c r="K84" s="313"/>
    </row>
    <row r="85" spans="1:13" ht="15" customHeight="1">
      <c r="A85" s="297"/>
      <c r="B85" s="310" t="s">
        <v>282</v>
      </c>
      <c r="C85" s="303"/>
      <c r="D85" s="310" t="s">
        <v>281</v>
      </c>
      <c r="E85" s="303"/>
      <c r="F85" s="310" t="s">
        <v>280</v>
      </c>
      <c r="G85" s="303"/>
      <c r="H85" s="310" t="s">
        <v>279</v>
      </c>
      <c r="I85" s="303"/>
      <c r="J85" s="310" t="s">
        <v>278</v>
      </c>
      <c r="K85" s="304"/>
    </row>
    <row r="86" spans="1:13" ht="15" customHeight="1" thickBot="1">
      <c r="A86" s="298"/>
      <c r="B86" s="54" t="s">
        <v>4</v>
      </c>
      <c r="C86" s="54" t="s">
        <v>5</v>
      </c>
      <c r="D86" s="54" t="s">
        <v>4</v>
      </c>
      <c r="E86" s="54" t="s">
        <v>5</v>
      </c>
      <c r="F86" s="54" t="s">
        <v>4</v>
      </c>
      <c r="G86" s="54" t="s">
        <v>5</v>
      </c>
      <c r="H86" s="54" t="s">
        <v>4</v>
      </c>
      <c r="I86" s="54" t="s">
        <v>5</v>
      </c>
      <c r="J86" s="54" t="s">
        <v>4</v>
      </c>
      <c r="K86" s="55" t="s">
        <v>5</v>
      </c>
    </row>
    <row r="87" spans="1:13" ht="15" customHeight="1" thickTop="1">
      <c r="A87" s="2" t="s">
        <v>6</v>
      </c>
      <c r="B87" s="7">
        <v>5</v>
      </c>
      <c r="C87" s="6">
        <v>0.38500000000000001</v>
      </c>
      <c r="D87" s="7">
        <v>3</v>
      </c>
      <c r="E87" s="6">
        <v>0.23076923076923075</v>
      </c>
      <c r="F87" s="7">
        <v>2</v>
      </c>
      <c r="G87" s="6">
        <v>0.15384615384615385</v>
      </c>
      <c r="H87" s="7">
        <v>3</v>
      </c>
      <c r="I87" s="6">
        <v>0.23076923076923075</v>
      </c>
      <c r="J87" s="7">
        <v>0</v>
      </c>
      <c r="K87" s="8">
        <v>0</v>
      </c>
    </row>
    <row r="88" spans="1:13" ht="36">
      <c r="A88" s="3" t="s">
        <v>7</v>
      </c>
      <c r="B88" s="11">
        <v>2</v>
      </c>
      <c r="C88" s="10">
        <v>0.16666666666666669</v>
      </c>
      <c r="D88" s="11">
        <v>3</v>
      </c>
      <c r="E88" s="10">
        <v>0.25</v>
      </c>
      <c r="F88" s="11">
        <v>2</v>
      </c>
      <c r="G88" s="10">
        <v>0.16666666666666669</v>
      </c>
      <c r="H88" s="11">
        <v>4</v>
      </c>
      <c r="I88" s="10">
        <v>0.33333333333333337</v>
      </c>
      <c r="J88" s="11">
        <v>1</v>
      </c>
      <c r="K88" s="12">
        <v>8.3333333333333343E-2</v>
      </c>
    </row>
    <row r="89" spans="1:13" ht="36">
      <c r="A89" s="3" t="s">
        <v>8</v>
      </c>
      <c r="B89" s="11">
        <v>2</v>
      </c>
      <c r="C89" s="10">
        <v>0.5</v>
      </c>
      <c r="D89" s="11">
        <v>1</v>
      </c>
      <c r="E89" s="10">
        <v>0.25</v>
      </c>
      <c r="F89" s="11">
        <v>1</v>
      </c>
      <c r="G89" s="10">
        <v>0.25</v>
      </c>
      <c r="H89" s="11">
        <v>0</v>
      </c>
      <c r="I89" s="10">
        <v>0</v>
      </c>
      <c r="J89" s="11">
        <v>0</v>
      </c>
      <c r="K89" s="12">
        <v>0</v>
      </c>
    </row>
    <row r="90" spans="1:13" ht="36">
      <c r="A90" s="3" t="s">
        <v>9</v>
      </c>
      <c r="B90" s="11">
        <v>3</v>
      </c>
      <c r="C90" s="10">
        <v>0.33300000000000002</v>
      </c>
      <c r="D90" s="11">
        <v>2</v>
      </c>
      <c r="E90" s="10">
        <v>0.22222222222222221</v>
      </c>
      <c r="F90" s="11">
        <v>2</v>
      </c>
      <c r="G90" s="10">
        <v>0.22222222222222221</v>
      </c>
      <c r="H90" s="11">
        <v>2</v>
      </c>
      <c r="I90" s="10">
        <v>0.22222222222222221</v>
      </c>
      <c r="J90" s="11">
        <v>0</v>
      </c>
      <c r="K90" s="12">
        <v>0</v>
      </c>
    </row>
    <row r="91" spans="1:13" ht="24">
      <c r="A91" s="3" t="s">
        <v>10</v>
      </c>
      <c r="B91" s="11">
        <v>13</v>
      </c>
      <c r="C91" s="10">
        <v>0.433</v>
      </c>
      <c r="D91" s="11">
        <v>6</v>
      </c>
      <c r="E91" s="10">
        <v>0.2</v>
      </c>
      <c r="F91" s="11">
        <v>3</v>
      </c>
      <c r="G91" s="10">
        <v>0.1</v>
      </c>
      <c r="H91" s="11">
        <v>5</v>
      </c>
      <c r="I91" s="10">
        <v>0.16666666666666669</v>
      </c>
      <c r="J91" s="11">
        <v>3</v>
      </c>
      <c r="K91" s="12">
        <v>0.1</v>
      </c>
    </row>
    <row r="92" spans="1:13" ht="36">
      <c r="A92" s="3" t="s">
        <v>11</v>
      </c>
      <c r="B92" s="11">
        <v>5</v>
      </c>
      <c r="C92" s="10">
        <v>0.45500000000000002</v>
      </c>
      <c r="D92" s="11">
        <v>1</v>
      </c>
      <c r="E92" s="10">
        <v>9.0909090909090912E-2</v>
      </c>
      <c r="F92" s="11">
        <v>3</v>
      </c>
      <c r="G92" s="10">
        <v>0.27272727272727271</v>
      </c>
      <c r="H92" s="11">
        <v>1</v>
      </c>
      <c r="I92" s="10">
        <v>9.0909090909090912E-2</v>
      </c>
      <c r="J92" s="11">
        <v>1</v>
      </c>
      <c r="K92" s="12">
        <v>9.0909090909090912E-2</v>
      </c>
    </row>
    <row r="93" spans="1:13" ht="15" customHeight="1" thickBot="1">
      <c r="A93" s="4" t="s">
        <v>12</v>
      </c>
      <c r="B93" s="15">
        <v>30</v>
      </c>
      <c r="C93" s="14">
        <v>0.38</v>
      </c>
      <c r="D93" s="15">
        <v>16</v>
      </c>
      <c r="E93" s="14">
        <v>0.20253164556962028</v>
      </c>
      <c r="F93" s="15">
        <v>13</v>
      </c>
      <c r="G93" s="14">
        <v>0.16455696202531644</v>
      </c>
      <c r="H93" s="15">
        <v>15</v>
      </c>
      <c r="I93" s="14">
        <v>0.189873417721519</v>
      </c>
      <c r="J93" s="15">
        <v>5</v>
      </c>
      <c r="K93" s="16">
        <v>6.3291139240506333E-2</v>
      </c>
    </row>
    <row r="94" spans="1:13" ht="15.75" thickTop="1"/>
    <row r="96" spans="1:13" ht="15.75" thickBot="1">
      <c r="A96" s="285" t="s">
        <v>287</v>
      </c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</row>
    <row r="97" spans="1:13" ht="15.75" thickTop="1">
      <c r="A97" s="286"/>
      <c r="B97" s="289" t="s">
        <v>52</v>
      </c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1"/>
    </row>
    <row r="98" spans="1:13" ht="22.5" customHeight="1">
      <c r="A98" s="287"/>
      <c r="B98" s="292" t="s">
        <v>53</v>
      </c>
      <c r="C98" s="293"/>
      <c r="D98" s="293"/>
      <c r="E98" s="293"/>
      <c r="F98" s="293" t="s">
        <v>54</v>
      </c>
      <c r="G98" s="293"/>
      <c r="H98" s="293"/>
      <c r="I98" s="293"/>
      <c r="J98" s="293" t="s">
        <v>55</v>
      </c>
      <c r="K98" s="293"/>
      <c r="L98" s="293"/>
      <c r="M98" s="294"/>
    </row>
    <row r="99" spans="1:13" ht="27" customHeight="1">
      <c r="A99" s="287"/>
      <c r="B99" s="292" t="s">
        <v>56</v>
      </c>
      <c r="C99" s="293"/>
      <c r="D99" s="293"/>
      <c r="E99" s="293"/>
      <c r="F99" s="293" t="s">
        <v>56</v>
      </c>
      <c r="G99" s="293"/>
      <c r="H99" s="293"/>
      <c r="I99" s="293"/>
      <c r="J99" s="293" t="s">
        <v>56</v>
      </c>
      <c r="K99" s="293"/>
      <c r="L99" s="293"/>
      <c r="M99" s="294"/>
    </row>
    <row r="100" spans="1:13" s="106" customFormat="1" ht="25.5" customHeight="1">
      <c r="A100" s="287"/>
      <c r="B100" s="292" t="s">
        <v>288</v>
      </c>
      <c r="C100" s="293"/>
      <c r="D100" s="293" t="s">
        <v>289</v>
      </c>
      <c r="E100" s="293"/>
      <c r="F100" s="293" t="s">
        <v>288</v>
      </c>
      <c r="G100" s="293"/>
      <c r="H100" s="293" t="s">
        <v>289</v>
      </c>
      <c r="I100" s="293"/>
      <c r="J100" s="293" t="s">
        <v>288</v>
      </c>
      <c r="K100" s="293"/>
      <c r="L100" s="293" t="s">
        <v>289</v>
      </c>
      <c r="M100" s="294"/>
    </row>
    <row r="101" spans="1:13" ht="15.75" thickBot="1">
      <c r="A101" s="288"/>
      <c r="B101" s="100" t="s">
        <v>4</v>
      </c>
      <c r="C101" s="101" t="s">
        <v>5</v>
      </c>
      <c r="D101" s="101" t="s">
        <v>4</v>
      </c>
      <c r="E101" s="101" t="s">
        <v>5</v>
      </c>
      <c r="F101" s="101" t="s">
        <v>4</v>
      </c>
      <c r="G101" s="101" t="s">
        <v>5</v>
      </c>
      <c r="H101" s="101" t="s">
        <v>4</v>
      </c>
      <c r="I101" s="101" t="s">
        <v>5</v>
      </c>
      <c r="J101" s="101" t="s">
        <v>4</v>
      </c>
      <c r="K101" s="101" t="s">
        <v>5</v>
      </c>
      <c r="L101" s="101" t="s">
        <v>4</v>
      </c>
      <c r="M101" s="102" t="s">
        <v>5</v>
      </c>
    </row>
    <row r="102" spans="1:13" ht="15.75" thickTop="1">
      <c r="A102" s="85" t="s">
        <v>6</v>
      </c>
      <c r="B102" s="86">
        <v>0</v>
      </c>
      <c r="C102" s="87">
        <v>0</v>
      </c>
      <c r="D102" s="88">
        <v>8</v>
      </c>
      <c r="E102" s="87">
        <v>0.61538461538461542</v>
      </c>
      <c r="F102" s="88">
        <v>1</v>
      </c>
      <c r="G102" s="87">
        <v>7.6923076923076927E-2</v>
      </c>
      <c r="H102" s="88">
        <v>1</v>
      </c>
      <c r="I102" s="87">
        <v>7.6923076923076927E-2</v>
      </c>
      <c r="J102" s="88">
        <v>2</v>
      </c>
      <c r="K102" s="87">
        <v>0.15384615384615385</v>
      </c>
      <c r="L102" s="88">
        <v>1</v>
      </c>
      <c r="M102" s="87">
        <v>7.6923076923076927E-2</v>
      </c>
    </row>
    <row r="103" spans="1:13" ht="36">
      <c r="A103" s="90" t="s">
        <v>7</v>
      </c>
      <c r="B103" s="91">
        <v>0</v>
      </c>
      <c r="C103" s="92">
        <v>0</v>
      </c>
      <c r="D103" s="93">
        <v>7</v>
      </c>
      <c r="E103" s="92">
        <v>0.41176470588235292</v>
      </c>
      <c r="F103" s="93">
        <v>0</v>
      </c>
      <c r="G103" s="92">
        <v>0</v>
      </c>
      <c r="H103" s="93">
        <v>3</v>
      </c>
      <c r="I103" s="92">
        <v>0.17647058823529413</v>
      </c>
      <c r="J103" s="93">
        <v>2</v>
      </c>
      <c r="K103" s="92">
        <v>0.11764705882352941</v>
      </c>
      <c r="L103" s="93">
        <v>0</v>
      </c>
      <c r="M103" s="92">
        <v>0</v>
      </c>
    </row>
    <row r="104" spans="1:13" ht="36">
      <c r="A104" s="90" t="s">
        <v>8</v>
      </c>
      <c r="B104" s="91">
        <v>0</v>
      </c>
      <c r="C104" s="92">
        <v>0</v>
      </c>
      <c r="D104" s="93">
        <v>3</v>
      </c>
      <c r="E104" s="92">
        <v>0.75</v>
      </c>
      <c r="F104" s="93">
        <v>0</v>
      </c>
      <c r="G104" s="92">
        <v>0</v>
      </c>
      <c r="H104" s="93">
        <v>0</v>
      </c>
      <c r="I104" s="92">
        <v>0</v>
      </c>
      <c r="J104" s="93">
        <v>1</v>
      </c>
      <c r="K104" s="92">
        <v>0.25</v>
      </c>
      <c r="L104" s="93">
        <v>0</v>
      </c>
      <c r="M104" s="92">
        <v>0</v>
      </c>
    </row>
    <row r="105" spans="1:13" ht="36">
      <c r="A105" s="90" t="s">
        <v>9</v>
      </c>
      <c r="B105" s="91">
        <v>0</v>
      </c>
      <c r="C105" s="92">
        <v>0</v>
      </c>
      <c r="D105" s="93">
        <v>7</v>
      </c>
      <c r="E105" s="92">
        <v>0.77777777777777779</v>
      </c>
      <c r="F105" s="93">
        <v>0</v>
      </c>
      <c r="G105" s="92">
        <v>0</v>
      </c>
      <c r="H105" s="93">
        <v>0</v>
      </c>
      <c r="I105" s="92">
        <v>0</v>
      </c>
      <c r="J105" s="93">
        <v>2</v>
      </c>
      <c r="K105" s="92">
        <v>0.22222222222222221</v>
      </c>
      <c r="L105" s="93">
        <v>0</v>
      </c>
      <c r="M105" s="92">
        <v>0</v>
      </c>
    </row>
    <row r="106" spans="1:13" ht="24">
      <c r="A106" s="90" t="s">
        <v>10</v>
      </c>
      <c r="B106" s="91">
        <v>1</v>
      </c>
      <c r="C106" s="92">
        <v>3.3333333333333333E-2</v>
      </c>
      <c r="D106" s="93">
        <v>24</v>
      </c>
      <c r="E106" s="92">
        <v>0.8</v>
      </c>
      <c r="F106" s="93">
        <v>0</v>
      </c>
      <c r="G106" s="92">
        <v>0</v>
      </c>
      <c r="H106" s="93">
        <v>1</v>
      </c>
      <c r="I106" s="92">
        <v>3.3333333333333333E-2</v>
      </c>
      <c r="J106" s="93">
        <v>2</v>
      </c>
      <c r="K106" s="92">
        <v>6.6666666666666666E-2</v>
      </c>
      <c r="L106" s="93">
        <v>2</v>
      </c>
      <c r="M106" s="92">
        <v>6.6666666666666666E-2</v>
      </c>
    </row>
    <row r="107" spans="1:13" ht="36">
      <c r="A107" s="90" t="s">
        <v>11</v>
      </c>
      <c r="B107" s="91">
        <v>1</v>
      </c>
      <c r="C107" s="92">
        <v>9.0909090909090912E-2</v>
      </c>
      <c r="D107" s="93">
        <v>5</v>
      </c>
      <c r="E107" s="92">
        <v>0.45454545454545453</v>
      </c>
      <c r="F107" s="93">
        <v>0</v>
      </c>
      <c r="G107" s="92">
        <v>0</v>
      </c>
      <c r="H107" s="93">
        <v>3</v>
      </c>
      <c r="I107" s="92">
        <v>0.27272727272727271</v>
      </c>
      <c r="J107" s="93">
        <v>2</v>
      </c>
      <c r="K107" s="92">
        <v>0.18181818181818182</v>
      </c>
      <c r="L107" s="93">
        <v>0</v>
      </c>
      <c r="M107" s="92">
        <v>0</v>
      </c>
    </row>
    <row r="108" spans="1:13" ht="15.75" thickBot="1">
      <c r="A108" s="95" t="s">
        <v>12</v>
      </c>
      <c r="B108" s="96">
        <v>2</v>
      </c>
      <c r="C108" s="97">
        <v>2.5316455696202531E-2</v>
      </c>
      <c r="D108" s="98">
        <v>54</v>
      </c>
      <c r="E108" s="97">
        <v>0.68354430379746833</v>
      </c>
      <c r="F108" s="98">
        <v>1</v>
      </c>
      <c r="G108" s="97">
        <v>1.2658227848101266E-2</v>
      </c>
      <c r="H108" s="98">
        <v>8</v>
      </c>
      <c r="I108" s="97">
        <v>0.10126582278481013</v>
      </c>
      <c r="J108" s="98">
        <v>11</v>
      </c>
      <c r="K108" s="97">
        <v>0.13924050632911392</v>
      </c>
      <c r="L108" s="98">
        <v>3</v>
      </c>
      <c r="M108" s="97">
        <v>3.7974683544303799E-2</v>
      </c>
    </row>
    <row r="109" spans="1:13" ht="15.75" thickTop="1">
      <c r="A109" s="103"/>
      <c r="B109" s="104"/>
      <c r="C109" s="105"/>
      <c r="D109" s="104"/>
      <c r="E109" s="105"/>
      <c r="F109" s="104"/>
      <c r="G109" s="105"/>
      <c r="H109" s="104"/>
      <c r="I109" s="105"/>
      <c r="J109" s="104"/>
      <c r="K109" s="105"/>
      <c r="L109" s="104"/>
      <c r="M109" s="105"/>
    </row>
    <row r="111" spans="1:13" ht="18" customHeight="1">
      <c r="A111" s="295" t="s">
        <v>57</v>
      </c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</row>
    <row r="112" spans="1:13" ht="15" customHeight="1">
      <c r="A112" s="296"/>
      <c r="B112" s="299" t="s">
        <v>58</v>
      </c>
      <c r="C112" s="300"/>
      <c r="D112" s="300"/>
      <c r="E112" s="300"/>
      <c r="F112" s="300"/>
      <c r="G112" s="300"/>
      <c r="H112" s="300"/>
      <c r="I112" s="300"/>
      <c r="J112" s="300"/>
      <c r="K112" s="301"/>
    </row>
    <row r="113" spans="1:11" ht="15" customHeight="1">
      <c r="A113" s="297"/>
      <c r="B113" s="302" t="s">
        <v>59</v>
      </c>
      <c r="C113" s="303"/>
      <c r="D113" s="303" t="s">
        <v>60</v>
      </c>
      <c r="E113" s="303"/>
      <c r="F113" s="303" t="s">
        <v>61</v>
      </c>
      <c r="G113" s="303"/>
      <c r="H113" s="303" t="s">
        <v>62</v>
      </c>
      <c r="I113" s="303"/>
      <c r="J113" s="303" t="s">
        <v>63</v>
      </c>
      <c r="K113" s="304"/>
    </row>
    <row r="114" spans="1:11" ht="15" customHeight="1">
      <c r="A114" s="298"/>
      <c r="B114" s="53" t="s">
        <v>4</v>
      </c>
      <c r="C114" s="54" t="s">
        <v>5</v>
      </c>
      <c r="D114" s="54" t="s">
        <v>4</v>
      </c>
      <c r="E114" s="54" t="s">
        <v>5</v>
      </c>
      <c r="F114" s="54" t="s">
        <v>4</v>
      </c>
      <c r="G114" s="54" t="s">
        <v>5</v>
      </c>
      <c r="H114" s="54" t="s">
        <v>4</v>
      </c>
      <c r="I114" s="54" t="s">
        <v>5</v>
      </c>
      <c r="J114" s="54" t="s">
        <v>4</v>
      </c>
      <c r="K114" s="55" t="s">
        <v>5</v>
      </c>
    </row>
    <row r="115" spans="1:11" ht="15" customHeight="1">
      <c r="A115" s="2" t="s">
        <v>6</v>
      </c>
      <c r="B115" s="5">
        <v>9</v>
      </c>
      <c r="C115" s="6">
        <v>0.69230769230769229</v>
      </c>
      <c r="D115" s="7">
        <v>1</v>
      </c>
      <c r="E115" s="6">
        <v>7.6923076923076927E-2</v>
      </c>
      <c r="F115" s="7">
        <v>3</v>
      </c>
      <c r="G115" s="6">
        <v>0.23076923076923075</v>
      </c>
      <c r="H115" s="7">
        <v>0</v>
      </c>
      <c r="I115" s="6">
        <v>0</v>
      </c>
      <c r="J115" s="7">
        <v>0</v>
      </c>
      <c r="K115" s="8">
        <v>0</v>
      </c>
    </row>
    <row r="116" spans="1:11" ht="36">
      <c r="A116" s="3" t="s">
        <v>7</v>
      </c>
      <c r="B116" s="9">
        <v>5</v>
      </c>
      <c r="C116" s="10">
        <v>0.41666666666666663</v>
      </c>
      <c r="D116" s="11">
        <v>3</v>
      </c>
      <c r="E116" s="10">
        <v>0.25</v>
      </c>
      <c r="F116" s="11">
        <v>4</v>
      </c>
      <c r="G116" s="10">
        <v>0.33333333333333337</v>
      </c>
      <c r="H116" s="11">
        <v>0</v>
      </c>
      <c r="I116" s="10">
        <v>0</v>
      </c>
      <c r="J116" s="11">
        <v>0</v>
      </c>
      <c r="K116" s="12">
        <v>0</v>
      </c>
    </row>
    <row r="117" spans="1:11" ht="36">
      <c r="A117" s="3" t="s">
        <v>8</v>
      </c>
      <c r="B117" s="9">
        <v>3</v>
      </c>
      <c r="C117" s="10">
        <v>0.75</v>
      </c>
      <c r="D117" s="11">
        <v>0</v>
      </c>
      <c r="E117" s="10">
        <v>0</v>
      </c>
      <c r="F117" s="11">
        <v>1</v>
      </c>
      <c r="G117" s="10">
        <v>0.25</v>
      </c>
      <c r="H117" s="11">
        <v>0</v>
      </c>
      <c r="I117" s="10">
        <v>0</v>
      </c>
      <c r="J117" s="11">
        <v>0</v>
      </c>
      <c r="K117" s="12">
        <v>0</v>
      </c>
    </row>
    <row r="118" spans="1:11" ht="36">
      <c r="A118" s="3" t="s">
        <v>9</v>
      </c>
      <c r="B118" s="9">
        <v>6</v>
      </c>
      <c r="C118" s="10">
        <v>0.66666666666666674</v>
      </c>
      <c r="D118" s="11">
        <v>0</v>
      </c>
      <c r="E118" s="10">
        <v>0</v>
      </c>
      <c r="F118" s="11">
        <v>3</v>
      </c>
      <c r="G118" s="10">
        <v>0.33333333333333337</v>
      </c>
      <c r="H118" s="11">
        <v>0</v>
      </c>
      <c r="I118" s="10">
        <v>0</v>
      </c>
      <c r="J118" s="11">
        <v>0</v>
      </c>
      <c r="K118" s="12">
        <v>0</v>
      </c>
    </row>
    <row r="119" spans="1:11" ht="24">
      <c r="A119" s="3" t="s">
        <v>10</v>
      </c>
      <c r="B119" s="9">
        <v>18</v>
      </c>
      <c r="C119" s="10">
        <v>0.6</v>
      </c>
      <c r="D119" s="11">
        <v>2</v>
      </c>
      <c r="E119" s="10">
        <v>6.6666666666666666E-2</v>
      </c>
      <c r="F119" s="11">
        <v>8</v>
      </c>
      <c r="G119" s="10">
        <v>0.26666666666666666</v>
      </c>
      <c r="H119" s="11">
        <v>2</v>
      </c>
      <c r="I119" s="10">
        <v>6.6666666666666666E-2</v>
      </c>
      <c r="J119" s="11">
        <v>0</v>
      </c>
      <c r="K119" s="12">
        <v>0</v>
      </c>
    </row>
    <row r="120" spans="1:11" ht="36">
      <c r="A120" s="3" t="s">
        <v>11</v>
      </c>
      <c r="B120" s="9">
        <v>7</v>
      </c>
      <c r="C120" s="10">
        <v>0.63636363636363635</v>
      </c>
      <c r="D120" s="11">
        <v>0</v>
      </c>
      <c r="E120" s="10">
        <v>0</v>
      </c>
      <c r="F120" s="11">
        <v>4</v>
      </c>
      <c r="G120" s="10">
        <v>0.36363636363636365</v>
      </c>
      <c r="H120" s="11">
        <v>0</v>
      </c>
      <c r="I120" s="10">
        <v>0</v>
      </c>
      <c r="J120" s="11">
        <v>0</v>
      </c>
      <c r="K120" s="12">
        <v>0</v>
      </c>
    </row>
    <row r="121" spans="1:11" ht="15" customHeight="1">
      <c r="A121" s="4" t="s">
        <v>12</v>
      </c>
      <c r="B121" s="13">
        <v>48</v>
      </c>
      <c r="C121" s="14">
        <v>0.60759493670886078</v>
      </c>
      <c r="D121" s="15">
        <v>6</v>
      </c>
      <c r="E121" s="14">
        <v>7.5949367088607597E-2</v>
      </c>
      <c r="F121" s="15">
        <v>23</v>
      </c>
      <c r="G121" s="14">
        <v>0.29113924050632911</v>
      </c>
      <c r="H121" s="15">
        <v>2</v>
      </c>
      <c r="I121" s="14">
        <v>2.5316455696202535E-2</v>
      </c>
      <c r="J121" s="15">
        <v>0</v>
      </c>
      <c r="K121" s="16">
        <v>0</v>
      </c>
    </row>
    <row r="125" spans="1:11">
      <c r="A125" s="357" t="s">
        <v>461</v>
      </c>
    </row>
    <row r="126" spans="1:11" ht="18" customHeight="1" thickBot="1">
      <c r="A126" s="295" t="s">
        <v>64</v>
      </c>
      <c r="B126" s="295"/>
      <c r="C126" s="295"/>
      <c r="D126" s="295"/>
      <c r="E126" s="295"/>
    </row>
    <row r="127" spans="1:11" ht="15" customHeight="1">
      <c r="A127" s="296"/>
      <c r="B127" s="299" t="s">
        <v>65</v>
      </c>
      <c r="C127" s="300"/>
      <c r="D127" s="300"/>
      <c r="E127" s="301"/>
    </row>
    <row r="128" spans="1:11" ht="15" customHeight="1">
      <c r="A128" s="297"/>
      <c r="B128" s="302" t="s">
        <v>66</v>
      </c>
      <c r="C128" s="303"/>
      <c r="D128" s="303" t="s">
        <v>67</v>
      </c>
      <c r="E128" s="304"/>
    </row>
    <row r="129" spans="1:5" ht="15" customHeight="1">
      <c r="A129" s="298"/>
      <c r="B129" s="53" t="s">
        <v>4</v>
      </c>
      <c r="C129" s="54" t="s">
        <v>5</v>
      </c>
      <c r="D129" s="54" t="s">
        <v>4</v>
      </c>
      <c r="E129" s="55" t="s">
        <v>5</v>
      </c>
    </row>
    <row r="130" spans="1:5" ht="15" customHeight="1">
      <c r="A130" s="2" t="s">
        <v>6</v>
      </c>
      <c r="B130" s="5">
        <v>1</v>
      </c>
      <c r="C130" s="6">
        <v>0.16666666666666669</v>
      </c>
      <c r="D130" s="7">
        <v>0</v>
      </c>
      <c r="E130" s="8">
        <v>0</v>
      </c>
    </row>
    <row r="131" spans="1:5" ht="36">
      <c r="A131" s="3" t="s">
        <v>7</v>
      </c>
      <c r="B131" s="9">
        <v>2</v>
      </c>
      <c r="C131" s="10">
        <v>0.33333333333333337</v>
      </c>
      <c r="D131" s="11">
        <v>1</v>
      </c>
      <c r="E131" s="12">
        <v>0.16666666666666669</v>
      </c>
    </row>
    <row r="132" spans="1:5" ht="24">
      <c r="A132" s="3" t="s">
        <v>10</v>
      </c>
      <c r="B132" s="9">
        <v>2</v>
      </c>
      <c r="C132" s="10">
        <v>0.33333333333333337</v>
      </c>
      <c r="D132" s="11">
        <v>0</v>
      </c>
      <c r="E132" s="12">
        <v>0</v>
      </c>
    </row>
    <row r="133" spans="1:5" ht="15" customHeight="1">
      <c r="A133" s="4" t="s">
        <v>12</v>
      </c>
      <c r="B133" s="13">
        <v>5</v>
      </c>
      <c r="C133" s="14">
        <v>0.83333333333333326</v>
      </c>
      <c r="D133" s="15">
        <v>1</v>
      </c>
      <c r="E133" s="16">
        <v>0.16666666666666669</v>
      </c>
    </row>
    <row r="136" spans="1:5" ht="18">
      <c r="A136" s="1"/>
    </row>
    <row r="137" spans="1:5">
      <c r="A137" s="357" t="s">
        <v>462</v>
      </c>
    </row>
    <row r="138" spans="1:5" ht="18" customHeight="1">
      <c r="A138" s="295" t="s">
        <v>68</v>
      </c>
      <c r="B138" s="295"/>
      <c r="C138" s="295"/>
      <c r="D138" s="295"/>
      <c r="E138" s="295"/>
    </row>
    <row r="139" spans="1:5" ht="15" customHeight="1">
      <c r="A139" s="296"/>
      <c r="B139" s="299" t="s">
        <v>464</v>
      </c>
      <c r="C139" s="300"/>
      <c r="D139" s="300"/>
      <c r="E139" s="301"/>
    </row>
    <row r="140" spans="1:5" ht="15" customHeight="1">
      <c r="A140" s="297"/>
      <c r="B140" s="302" t="s">
        <v>28</v>
      </c>
      <c r="C140" s="303"/>
      <c r="D140" s="303" t="s">
        <v>29</v>
      </c>
      <c r="E140" s="304"/>
    </row>
    <row r="141" spans="1:5" ht="15" customHeight="1">
      <c r="A141" s="298"/>
      <c r="B141" s="53" t="s">
        <v>4</v>
      </c>
      <c r="C141" s="54" t="s">
        <v>5</v>
      </c>
      <c r="D141" s="54" t="s">
        <v>4</v>
      </c>
      <c r="E141" s="55" t="s">
        <v>5</v>
      </c>
    </row>
    <row r="142" spans="1:5" ht="15" customHeight="1">
      <c r="A142" s="2" t="s">
        <v>6</v>
      </c>
      <c r="B142" s="5">
        <v>2</v>
      </c>
      <c r="C142" s="6">
        <v>0.15384615384615385</v>
      </c>
      <c r="D142" s="7">
        <v>11</v>
      </c>
      <c r="E142" s="8">
        <v>0.84615384615384615</v>
      </c>
    </row>
    <row r="143" spans="1:5" ht="36">
      <c r="A143" s="3" t="s">
        <v>7</v>
      </c>
      <c r="B143" s="9">
        <v>1</v>
      </c>
      <c r="C143" s="10">
        <v>8.3333333333333343E-2</v>
      </c>
      <c r="D143" s="11">
        <v>11</v>
      </c>
      <c r="E143" s="12">
        <v>0.91666666666666674</v>
      </c>
    </row>
    <row r="144" spans="1:5" ht="36">
      <c r="A144" s="3" t="s">
        <v>8</v>
      </c>
      <c r="B144" s="9">
        <v>1</v>
      </c>
      <c r="C144" s="10">
        <v>0.25</v>
      </c>
      <c r="D144" s="11">
        <v>3</v>
      </c>
      <c r="E144" s="12">
        <v>0.75</v>
      </c>
    </row>
    <row r="145" spans="1:7" ht="36">
      <c r="A145" s="3" t="s">
        <v>9</v>
      </c>
      <c r="B145" s="9">
        <v>1</v>
      </c>
      <c r="C145" s="10">
        <v>0.1111111111111111</v>
      </c>
      <c r="D145" s="11">
        <v>8</v>
      </c>
      <c r="E145" s="12">
        <v>0.88888888888888884</v>
      </c>
    </row>
    <row r="146" spans="1:7" ht="24">
      <c r="A146" s="3" t="s">
        <v>10</v>
      </c>
      <c r="B146" s="9">
        <v>1</v>
      </c>
      <c r="C146" s="10">
        <v>3.5714285714285719E-2</v>
      </c>
      <c r="D146" s="11">
        <v>27</v>
      </c>
      <c r="E146" s="12">
        <v>0.9642857142857143</v>
      </c>
    </row>
    <row r="147" spans="1:7" ht="36">
      <c r="A147" s="3" t="s">
        <v>11</v>
      </c>
      <c r="B147" s="9">
        <v>1</v>
      </c>
      <c r="C147" s="10">
        <v>9.0909090909090912E-2</v>
      </c>
      <c r="D147" s="11">
        <v>10</v>
      </c>
      <c r="E147" s="12">
        <v>0.90909090909090906</v>
      </c>
    </row>
    <row r="148" spans="1:7" ht="15" customHeight="1">
      <c r="A148" s="4" t="s">
        <v>12</v>
      </c>
      <c r="B148" s="13">
        <v>7</v>
      </c>
      <c r="C148" s="14">
        <v>9.0909090909090912E-2</v>
      </c>
      <c r="D148" s="15">
        <v>70</v>
      </c>
      <c r="E148" s="16">
        <v>0.90909090909090906</v>
      </c>
    </row>
    <row r="151" spans="1:7" ht="18">
      <c r="A151" s="1"/>
    </row>
    <row r="152" spans="1:7">
      <c r="A152" s="357" t="s">
        <v>463</v>
      </c>
    </row>
    <row r="153" spans="1:7" ht="18" customHeight="1">
      <c r="A153" s="295" t="s">
        <v>70</v>
      </c>
      <c r="B153" s="295"/>
      <c r="C153" s="295"/>
      <c r="D153" s="295"/>
      <c r="E153" s="295"/>
      <c r="F153" s="295"/>
      <c r="G153" s="295"/>
    </row>
    <row r="154" spans="1:7" ht="15" customHeight="1">
      <c r="A154" s="296"/>
      <c r="B154" s="299" t="s">
        <v>71</v>
      </c>
      <c r="C154" s="300"/>
      <c r="D154" s="300"/>
      <c r="E154" s="300"/>
      <c r="F154" s="300"/>
      <c r="G154" s="301"/>
    </row>
    <row r="155" spans="1:7" ht="30.75" customHeight="1">
      <c r="A155" s="297"/>
      <c r="B155" s="302" t="s">
        <v>72</v>
      </c>
      <c r="C155" s="303"/>
      <c r="D155" s="303" t="s">
        <v>73</v>
      </c>
      <c r="E155" s="303"/>
      <c r="F155" s="303" t="s">
        <v>35</v>
      </c>
      <c r="G155" s="304"/>
    </row>
    <row r="156" spans="1:7" ht="15" customHeight="1">
      <c r="A156" s="298"/>
      <c r="B156" s="53" t="s">
        <v>4</v>
      </c>
      <c r="C156" s="54" t="s">
        <v>5</v>
      </c>
      <c r="D156" s="54" t="s">
        <v>4</v>
      </c>
      <c r="E156" s="54" t="s">
        <v>5</v>
      </c>
      <c r="F156" s="54" t="s">
        <v>4</v>
      </c>
      <c r="G156" s="55" t="s">
        <v>5</v>
      </c>
    </row>
    <row r="157" spans="1:7" ht="15" customHeight="1">
      <c r="A157" s="2" t="s">
        <v>6</v>
      </c>
      <c r="B157" s="5">
        <v>0</v>
      </c>
      <c r="C157" s="6">
        <v>0</v>
      </c>
      <c r="D157" s="7">
        <v>2</v>
      </c>
      <c r="E157" s="6">
        <v>0.66666666666666674</v>
      </c>
      <c r="F157" s="7">
        <v>1</v>
      </c>
      <c r="G157" s="8">
        <v>0.33333333333333337</v>
      </c>
    </row>
    <row r="158" spans="1:7" ht="36">
      <c r="A158" s="3" t="s">
        <v>7</v>
      </c>
      <c r="B158" s="9">
        <v>2</v>
      </c>
      <c r="C158" s="10">
        <v>0.5</v>
      </c>
      <c r="D158" s="11">
        <v>1</v>
      </c>
      <c r="E158" s="10">
        <v>0.25</v>
      </c>
      <c r="F158" s="11">
        <v>1</v>
      </c>
      <c r="G158" s="12">
        <v>0.25</v>
      </c>
    </row>
    <row r="159" spans="1:7" ht="36">
      <c r="A159" s="3" t="s">
        <v>8</v>
      </c>
      <c r="B159" s="9">
        <v>0</v>
      </c>
      <c r="C159" s="10">
        <v>0</v>
      </c>
      <c r="D159" s="11">
        <v>0</v>
      </c>
      <c r="E159" s="10">
        <v>0</v>
      </c>
      <c r="F159" s="11">
        <v>1</v>
      </c>
      <c r="G159" s="12">
        <v>1</v>
      </c>
    </row>
    <row r="160" spans="1:7" ht="36">
      <c r="A160" s="3" t="s">
        <v>9</v>
      </c>
      <c r="B160" s="9">
        <v>1</v>
      </c>
      <c r="C160" s="10">
        <v>0.33333333333333337</v>
      </c>
      <c r="D160" s="11">
        <v>1</v>
      </c>
      <c r="E160" s="10">
        <v>0.33333333333333337</v>
      </c>
      <c r="F160" s="11">
        <v>1</v>
      </c>
      <c r="G160" s="12">
        <v>0.33333333333333337</v>
      </c>
    </row>
    <row r="161" spans="1:19" ht="24">
      <c r="A161" s="3" t="s">
        <v>10</v>
      </c>
      <c r="B161" s="9">
        <v>2</v>
      </c>
      <c r="C161" s="10">
        <v>0.25</v>
      </c>
      <c r="D161" s="11">
        <v>3</v>
      </c>
      <c r="E161" s="10">
        <v>0.375</v>
      </c>
      <c r="F161" s="11">
        <v>3</v>
      </c>
      <c r="G161" s="12">
        <v>0.375</v>
      </c>
    </row>
    <row r="162" spans="1:19" ht="36">
      <c r="A162" s="3" t="s">
        <v>11</v>
      </c>
      <c r="B162" s="9">
        <v>1</v>
      </c>
      <c r="C162" s="10">
        <v>0.25</v>
      </c>
      <c r="D162" s="11">
        <v>1</v>
      </c>
      <c r="E162" s="10">
        <v>0.25</v>
      </c>
      <c r="F162" s="11">
        <v>2</v>
      </c>
      <c r="G162" s="12">
        <v>0.5</v>
      </c>
    </row>
    <row r="163" spans="1:19" ht="15" customHeight="1">
      <c r="A163" s="4" t="s">
        <v>12</v>
      </c>
      <c r="B163" s="13">
        <v>6</v>
      </c>
      <c r="C163" s="14">
        <v>0.2608695652173913</v>
      </c>
      <c r="D163" s="15">
        <v>8</v>
      </c>
      <c r="E163" s="14">
        <v>0.34782608695652173</v>
      </c>
      <c r="F163" s="15">
        <v>9</v>
      </c>
      <c r="G163" s="16">
        <v>0.39130434782608697</v>
      </c>
    </row>
    <row r="166" spans="1:19" ht="18">
      <c r="A166" s="1"/>
    </row>
    <row r="168" spans="1:19" ht="18" customHeight="1">
      <c r="A168" s="295" t="s">
        <v>74</v>
      </c>
      <c r="B168" s="295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</row>
    <row r="169" spans="1:19" ht="15" customHeight="1">
      <c r="A169" s="296"/>
      <c r="B169" s="299" t="s">
        <v>75</v>
      </c>
      <c r="C169" s="300"/>
      <c r="D169" s="300"/>
      <c r="E169" s="300"/>
      <c r="F169" s="300" t="s">
        <v>76</v>
      </c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300"/>
      <c r="R169" s="300"/>
      <c r="S169" s="301"/>
    </row>
    <row r="170" spans="1:19" ht="27.95" customHeight="1">
      <c r="A170" s="297"/>
      <c r="B170" s="302" t="s">
        <v>77</v>
      </c>
      <c r="C170" s="303"/>
      <c r="D170" s="303" t="s">
        <v>78</v>
      </c>
      <c r="E170" s="303"/>
      <c r="F170" s="303" t="s">
        <v>79</v>
      </c>
      <c r="G170" s="303"/>
      <c r="H170" s="303" t="s">
        <v>80</v>
      </c>
      <c r="I170" s="303"/>
      <c r="J170" s="303" t="s">
        <v>81</v>
      </c>
      <c r="K170" s="303"/>
      <c r="L170" s="303" t="s">
        <v>82</v>
      </c>
      <c r="M170" s="303"/>
      <c r="N170" s="303" t="s">
        <v>83</v>
      </c>
      <c r="O170" s="303"/>
      <c r="P170" s="303" t="s">
        <v>84</v>
      </c>
      <c r="Q170" s="303"/>
      <c r="R170" s="303" t="s">
        <v>85</v>
      </c>
      <c r="S170" s="304"/>
    </row>
    <row r="171" spans="1:19" ht="15" customHeight="1">
      <c r="A171" s="298"/>
      <c r="B171" s="53" t="s">
        <v>4</v>
      </c>
      <c r="C171" s="54" t="s">
        <v>5</v>
      </c>
      <c r="D171" s="54" t="s">
        <v>4</v>
      </c>
      <c r="E171" s="54" t="s">
        <v>5</v>
      </c>
      <c r="F171" s="54" t="s">
        <v>4</v>
      </c>
      <c r="G171" s="54" t="s">
        <v>5</v>
      </c>
      <c r="H171" s="54" t="s">
        <v>4</v>
      </c>
      <c r="I171" s="54" t="s">
        <v>5</v>
      </c>
      <c r="J171" s="54" t="s">
        <v>4</v>
      </c>
      <c r="K171" s="54" t="s">
        <v>5</v>
      </c>
      <c r="L171" s="54" t="s">
        <v>4</v>
      </c>
      <c r="M171" s="54" t="s">
        <v>5</v>
      </c>
      <c r="N171" s="54" t="s">
        <v>4</v>
      </c>
      <c r="O171" s="54" t="s">
        <v>5</v>
      </c>
      <c r="P171" s="54" t="s">
        <v>4</v>
      </c>
      <c r="Q171" s="54" t="s">
        <v>5</v>
      </c>
      <c r="R171" s="54" t="s">
        <v>4</v>
      </c>
      <c r="S171" s="55" t="s">
        <v>5</v>
      </c>
    </row>
    <row r="172" spans="1:19" ht="15" customHeight="1">
      <c r="A172" s="2" t="s">
        <v>6</v>
      </c>
      <c r="B172" s="5">
        <v>3</v>
      </c>
      <c r="C172" s="6">
        <v>0.23076923076923075</v>
      </c>
      <c r="D172" s="7">
        <v>10</v>
      </c>
      <c r="E172" s="6">
        <v>0.76923076923076916</v>
      </c>
      <c r="F172" s="7">
        <v>8</v>
      </c>
      <c r="G172" s="6">
        <v>0.61538461538461542</v>
      </c>
      <c r="H172" s="7">
        <v>0</v>
      </c>
      <c r="I172" s="6">
        <v>0</v>
      </c>
      <c r="J172" s="7">
        <v>0</v>
      </c>
      <c r="K172" s="6">
        <v>0</v>
      </c>
      <c r="L172" s="7">
        <v>1</v>
      </c>
      <c r="M172" s="6">
        <v>7.6923076923076927E-2</v>
      </c>
      <c r="N172" s="7">
        <v>1</v>
      </c>
      <c r="O172" s="6">
        <v>7.6923076923076927E-2</v>
      </c>
      <c r="P172" s="7">
        <v>2</v>
      </c>
      <c r="Q172" s="6">
        <v>0.15384615384615385</v>
      </c>
      <c r="R172" s="7">
        <v>1</v>
      </c>
      <c r="S172" s="8">
        <v>7.6923076923076927E-2</v>
      </c>
    </row>
    <row r="173" spans="1:19" ht="36">
      <c r="A173" s="3" t="s">
        <v>7</v>
      </c>
      <c r="B173" s="9">
        <v>0</v>
      </c>
      <c r="C173" s="10">
        <v>0</v>
      </c>
      <c r="D173" s="11">
        <v>12</v>
      </c>
      <c r="E173" s="10">
        <v>1</v>
      </c>
      <c r="F173" s="11">
        <v>7</v>
      </c>
      <c r="G173" s="10">
        <v>0.58333333333333337</v>
      </c>
      <c r="H173" s="11">
        <v>0</v>
      </c>
      <c r="I173" s="10">
        <v>0</v>
      </c>
      <c r="J173" s="11">
        <v>0</v>
      </c>
      <c r="K173" s="10">
        <v>0</v>
      </c>
      <c r="L173" s="11">
        <v>1</v>
      </c>
      <c r="M173" s="10">
        <v>8.3333333333333343E-2</v>
      </c>
      <c r="N173" s="11">
        <v>2</v>
      </c>
      <c r="O173" s="10">
        <v>0.16666666666666669</v>
      </c>
      <c r="P173" s="11">
        <v>1</v>
      </c>
      <c r="Q173" s="10">
        <v>8.3333333333333343E-2</v>
      </c>
      <c r="R173" s="11">
        <v>1</v>
      </c>
      <c r="S173" s="12">
        <v>8.3333333333333343E-2</v>
      </c>
    </row>
    <row r="174" spans="1:19" ht="36">
      <c r="A174" s="3" t="s">
        <v>8</v>
      </c>
      <c r="B174" s="9">
        <v>1</v>
      </c>
      <c r="C174" s="10">
        <v>0.25</v>
      </c>
      <c r="D174" s="11">
        <v>3</v>
      </c>
      <c r="E174" s="10">
        <v>0.75</v>
      </c>
      <c r="F174" s="11">
        <v>4</v>
      </c>
      <c r="G174" s="10">
        <v>1</v>
      </c>
      <c r="H174" s="11">
        <v>0</v>
      </c>
      <c r="I174" s="10">
        <v>0</v>
      </c>
      <c r="J174" s="11">
        <v>0</v>
      </c>
      <c r="K174" s="10">
        <v>0</v>
      </c>
      <c r="L174" s="11">
        <v>0</v>
      </c>
      <c r="M174" s="10">
        <v>0</v>
      </c>
      <c r="N174" s="11">
        <v>0</v>
      </c>
      <c r="O174" s="10">
        <v>0</v>
      </c>
      <c r="P174" s="11">
        <v>0</v>
      </c>
      <c r="Q174" s="10">
        <v>0</v>
      </c>
      <c r="R174" s="11">
        <v>0</v>
      </c>
      <c r="S174" s="12">
        <v>0</v>
      </c>
    </row>
    <row r="175" spans="1:19" ht="36">
      <c r="A175" s="3" t="s">
        <v>9</v>
      </c>
      <c r="B175" s="9">
        <v>0</v>
      </c>
      <c r="C175" s="10">
        <v>0</v>
      </c>
      <c r="D175" s="11">
        <v>9</v>
      </c>
      <c r="E175" s="10">
        <v>1</v>
      </c>
      <c r="F175" s="11">
        <v>9</v>
      </c>
      <c r="G175" s="10">
        <v>1</v>
      </c>
      <c r="H175" s="11">
        <v>0</v>
      </c>
      <c r="I175" s="10">
        <v>0</v>
      </c>
      <c r="J175" s="11">
        <v>0</v>
      </c>
      <c r="K175" s="10">
        <v>0</v>
      </c>
      <c r="L175" s="11">
        <v>0</v>
      </c>
      <c r="M175" s="10">
        <v>0</v>
      </c>
      <c r="N175" s="11">
        <v>0</v>
      </c>
      <c r="O175" s="10">
        <v>0</v>
      </c>
      <c r="P175" s="11">
        <v>0</v>
      </c>
      <c r="Q175" s="10">
        <v>0</v>
      </c>
      <c r="R175" s="11">
        <v>0</v>
      </c>
      <c r="S175" s="12">
        <v>0</v>
      </c>
    </row>
    <row r="176" spans="1:19" ht="24">
      <c r="A176" s="3" t="s">
        <v>10</v>
      </c>
      <c r="B176" s="9">
        <v>2</v>
      </c>
      <c r="C176" s="10">
        <v>6.6666666666666666E-2</v>
      </c>
      <c r="D176" s="11">
        <v>28</v>
      </c>
      <c r="E176" s="10">
        <v>0.93333333333333324</v>
      </c>
      <c r="F176" s="11">
        <v>28</v>
      </c>
      <c r="G176" s="10">
        <v>0.93333333333333324</v>
      </c>
      <c r="H176" s="11">
        <v>1</v>
      </c>
      <c r="I176" s="10">
        <v>3.3333333333333333E-2</v>
      </c>
      <c r="J176" s="11">
        <v>1</v>
      </c>
      <c r="K176" s="10">
        <v>3.3333333333333333E-2</v>
      </c>
      <c r="L176" s="11">
        <v>0</v>
      </c>
      <c r="M176" s="10">
        <v>0</v>
      </c>
      <c r="N176" s="11">
        <v>0</v>
      </c>
      <c r="O176" s="10">
        <v>0</v>
      </c>
      <c r="P176" s="11">
        <v>0</v>
      </c>
      <c r="Q176" s="10">
        <v>0</v>
      </c>
      <c r="R176" s="11">
        <v>0</v>
      </c>
      <c r="S176" s="12">
        <v>0</v>
      </c>
    </row>
    <row r="177" spans="1:19" ht="36">
      <c r="A177" s="3" t="s">
        <v>11</v>
      </c>
      <c r="B177" s="9">
        <v>0</v>
      </c>
      <c r="C177" s="10">
        <v>0</v>
      </c>
      <c r="D177" s="11">
        <v>11</v>
      </c>
      <c r="E177" s="10">
        <v>1</v>
      </c>
      <c r="F177" s="11">
        <v>10</v>
      </c>
      <c r="G177" s="10">
        <v>0.90909090909090906</v>
      </c>
      <c r="H177" s="11">
        <v>1</v>
      </c>
      <c r="I177" s="10">
        <v>9.0909090909090912E-2</v>
      </c>
      <c r="J177" s="11">
        <v>0</v>
      </c>
      <c r="K177" s="10">
        <v>0</v>
      </c>
      <c r="L177" s="11">
        <v>0</v>
      </c>
      <c r="M177" s="10">
        <v>0</v>
      </c>
      <c r="N177" s="11">
        <v>0</v>
      </c>
      <c r="O177" s="10">
        <v>0</v>
      </c>
      <c r="P177" s="11">
        <v>0</v>
      </c>
      <c r="Q177" s="10">
        <v>0</v>
      </c>
      <c r="R177" s="11">
        <v>0</v>
      </c>
      <c r="S177" s="12">
        <v>0</v>
      </c>
    </row>
    <row r="178" spans="1:19" ht="15" customHeight="1">
      <c r="A178" s="4" t="s">
        <v>12</v>
      </c>
      <c r="B178" s="13">
        <v>6</v>
      </c>
      <c r="C178" s="14">
        <v>7.5949367088607597E-2</v>
      </c>
      <c r="D178" s="15">
        <v>73</v>
      </c>
      <c r="E178" s="14">
        <v>0.92405063291139244</v>
      </c>
      <c r="F178" s="15">
        <v>66</v>
      </c>
      <c r="G178" s="14">
        <v>0.83544303797468356</v>
      </c>
      <c r="H178" s="15">
        <v>2</v>
      </c>
      <c r="I178" s="14">
        <v>2.5316455696202535E-2</v>
      </c>
      <c r="J178" s="15">
        <v>1</v>
      </c>
      <c r="K178" s="14">
        <v>1.2658227848101267E-2</v>
      </c>
      <c r="L178" s="15">
        <v>2</v>
      </c>
      <c r="M178" s="14">
        <v>2.5316455696202535E-2</v>
      </c>
      <c r="N178" s="15">
        <v>3</v>
      </c>
      <c r="O178" s="14">
        <v>3.7974683544303799E-2</v>
      </c>
      <c r="P178" s="15">
        <v>3</v>
      </c>
      <c r="Q178" s="14">
        <v>3.7974683544303799E-2</v>
      </c>
      <c r="R178" s="15">
        <v>2</v>
      </c>
      <c r="S178" s="16">
        <v>2.5316455696202535E-2</v>
      </c>
    </row>
    <row r="181" spans="1:19" ht="18">
      <c r="A181" s="1"/>
    </row>
    <row r="183" spans="1:19" ht="18" customHeight="1">
      <c r="A183" s="295" t="s">
        <v>86</v>
      </c>
      <c r="B183" s="295"/>
      <c r="C183" s="295"/>
      <c r="D183" s="295"/>
      <c r="E183" s="295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</row>
    <row r="184" spans="1:19" ht="15" customHeight="1">
      <c r="A184" s="296"/>
      <c r="B184" s="299" t="s">
        <v>87</v>
      </c>
      <c r="C184" s="300"/>
      <c r="D184" s="300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1"/>
    </row>
    <row r="185" spans="1:19" ht="27.75" customHeight="1">
      <c r="A185" s="297"/>
      <c r="B185" s="302" t="s">
        <v>88</v>
      </c>
      <c r="C185" s="303"/>
      <c r="D185" s="303" t="s">
        <v>89</v>
      </c>
      <c r="E185" s="303"/>
      <c r="F185" s="303" t="s">
        <v>90</v>
      </c>
      <c r="G185" s="303"/>
      <c r="H185" s="303" t="s">
        <v>91</v>
      </c>
      <c r="I185" s="303"/>
      <c r="J185" s="303" t="s">
        <v>92</v>
      </c>
      <c r="K185" s="303"/>
      <c r="L185" s="303" t="s">
        <v>93</v>
      </c>
      <c r="M185" s="303"/>
      <c r="N185" s="303" t="s">
        <v>94</v>
      </c>
      <c r="O185" s="303"/>
      <c r="P185" s="303" t="s">
        <v>95</v>
      </c>
      <c r="Q185" s="304"/>
    </row>
    <row r="186" spans="1:19" ht="15" customHeight="1">
      <c r="A186" s="298"/>
      <c r="B186" s="53" t="s">
        <v>4</v>
      </c>
      <c r="C186" s="54" t="s">
        <v>5</v>
      </c>
      <c r="D186" s="54" t="s">
        <v>4</v>
      </c>
      <c r="E186" s="54" t="s">
        <v>5</v>
      </c>
      <c r="F186" s="54" t="s">
        <v>4</v>
      </c>
      <c r="G186" s="54" t="s">
        <v>5</v>
      </c>
      <c r="H186" s="54" t="s">
        <v>4</v>
      </c>
      <c r="I186" s="54" t="s">
        <v>5</v>
      </c>
      <c r="J186" s="54" t="s">
        <v>4</v>
      </c>
      <c r="K186" s="54" t="s">
        <v>5</v>
      </c>
      <c r="L186" s="54" t="s">
        <v>4</v>
      </c>
      <c r="M186" s="54" t="s">
        <v>5</v>
      </c>
      <c r="N186" s="54" t="s">
        <v>4</v>
      </c>
      <c r="O186" s="54" t="s">
        <v>5</v>
      </c>
      <c r="P186" s="54" t="s">
        <v>4</v>
      </c>
      <c r="Q186" s="55" t="s">
        <v>5</v>
      </c>
    </row>
    <row r="187" spans="1:19" ht="15" customHeight="1">
      <c r="A187" s="2" t="s">
        <v>6</v>
      </c>
      <c r="B187" s="5">
        <v>0</v>
      </c>
      <c r="C187" s="6">
        <v>0</v>
      </c>
      <c r="D187" s="7">
        <v>1</v>
      </c>
      <c r="E187" s="6">
        <v>9.0909090909090912E-2</v>
      </c>
      <c r="F187" s="7">
        <v>0</v>
      </c>
      <c r="G187" s="6">
        <v>0</v>
      </c>
      <c r="H187" s="7">
        <v>1</v>
      </c>
      <c r="I187" s="6">
        <v>9.0909090909090912E-2</v>
      </c>
      <c r="J187" s="7">
        <v>2</v>
      </c>
      <c r="K187" s="6">
        <v>0.18181818181818182</v>
      </c>
      <c r="L187" s="7">
        <v>3</v>
      </c>
      <c r="M187" s="6">
        <v>0.27272727272727271</v>
      </c>
      <c r="N187" s="7">
        <v>2</v>
      </c>
      <c r="O187" s="6">
        <v>0.18181818181818182</v>
      </c>
      <c r="P187" s="7">
        <v>2</v>
      </c>
      <c r="Q187" s="8">
        <v>0.18181818181818182</v>
      </c>
    </row>
    <row r="188" spans="1:19" ht="36">
      <c r="A188" s="3" t="s">
        <v>7</v>
      </c>
      <c r="B188" s="9">
        <v>1</v>
      </c>
      <c r="C188" s="10">
        <v>9.0909090909090912E-2</v>
      </c>
      <c r="D188" s="11">
        <v>0</v>
      </c>
      <c r="E188" s="10">
        <v>0</v>
      </c>
      <c r="F188" s="11">
        <v>2</v>
      </c>
      <c r="G188" s="10">
        <v>0.18181818181818182</v>
      </c>
      <c r="H188" s="11">
        <v>1</v>
      </c>
      <c r="I188" s="10">
        <v>9.0909090909090912E-2</v>
      </c>
      <c r="J188" s="11">
        <v>3</v>
      </c>
      <c r="K188" s="10">
        <v>0.27272727272727271</v>
      </c>
      <c r="L188" s="11">
        <v>2</v>
      </c>
      <c r="M188" s="10">
        <v>0.18181818181818182</v>
      </c>
      <c r="N188" s="11">
        <v>1</v>
      </c>
      <c r="O188" s="10">
        <v>9.0909090909090912E-2</v>
      </c>
      <c r="P188" s="11">
        <v>1</v>
      </c>
      <c r="Q188" s="12">
        <v>9.0909090909090912E-2</v>
      </c>
    </row>
    <row r="189" spans="1:19" ht="36">
      <c r="A189" s="3" t="s">
        <v>8</v>
      </c>
      <c r="B189" s="9">
        <v>1</v>
      </c>
      <c r="C189" s="10">
        <v>0.25</v>
      </c>
      <c r="D189" s="11">
        <v>1</v>
      </c>
      <c r="E189" s="10">
        <v>0.25</v>
      </c>
      <c r="F189" s="11">
        <v>0</v>
      </c>
      <c r="G189" s="10">
        <v>0</v>
      </c>
      <c r="H189" s="11">
        <v>0</v>
      </c>
      <c r="I189" s="10">
        <v>0</v>
      </c>
      <c r="J189" s="11">
        <v>1</v>
      </c>
      <c r="K189" s="10">
        <v>0.25</v>
      </c>
      <c r="L189" s="11">
        <v>1</v>
      </c>
      <c r="M189" s="10">
        <v>0.25</v>
      </c>
      <c r="N189" s="11">
        <v>0</v>
      </c>
      <c r="O189" s="10">
        <v>0</v>
      </c>
      <c r="P189" s="11">
        <v>0</v>
      </c>
      <c r="Q189" s="12">
        <v>0</v>
      </c>
    </row>
    <row r="190" spans="1:19" ht="36">
      <c r="A190" s="3" t="s">
        <v>9</v>
      </c>
      <c r="B190" s="9">
        <v>1</v>
      </c>
      <c r="C190" s="10">
        <v>0.1111111111111111</v>
      </c>
      <c r="D190" s="11">
        <v>0</v>
      </c>
      <c r="E190" s="10">
        <v>0</v>
      </c>
      <c r="F190" s="11">
        <v>0</v>
      </c>
      <c r="G190" s="10">
        <v>0</v>
      </c>
      <c r="H190" s="11">
        <v>0</v>
      </c>
      <c r="I190" s="10">
        <v>0</v>
      </c>
      <c r="J190" s="11">
        <v>2</v>
      </c>
      <c r="K190" s="10">
        <v>0.22222222222222221</v>
      </c>
      <c r="L190" s="11">
        <v>5</v>
      </c>
      <c r="M190" s="10">
        <v>0.55555555555555558</v>
      </c>
      <c r="N190" s="11">
        <v>1</v>
      </c>
      <c r="O190" s="10">
        <v>0.1111111111111111</v>
      </c>
      <c r="P190" s="11">
        <v>0</v>
      </c>
      <c r="Q190" s="12">
        <v>0</v>
      </c>
    </row>
    <row r="191" spans="1:19" ht="24">
      <c r="A191" s="3" t="s">
        <v>10</v>
      </c>
      <c r="B191" s="9">
        <v>2</v>
      </c>
      <c r="C191" s="10">
        <v>6.6666666666666666E-2</v>
      </c>
      <c r="D191" s="11">
        <v>1</v>
      </c>
      <c r="E191" s="10">
        <v>3.3333333333333333E-2</v>
      </c>
      <c r="F191" s="11">
        <v>4</v>
      </c>
      <c r="G191" s="10">
        <v>0.13333333333333333</v>
      </c>
      <c r="H191" s="11">
        <v>3</v>
      </c>
      <c r="I191" s="10">
        <v>0.1</v>
      </c>
      <c r="J191" s="11">
        <v>7</v>
      </c>
      <c r="K191" s="10">
        <v>0.23333333333333331</v>
      </c>
      <c r="L191" s="11">
        <v>9</v>
      </c>
      <c r="M191" s="10">
        <v>0.3</v>
      </c>
      <c r="N191" s="11">
        <v>4</v>
      </c>
      <c r="O191" s="10">
        <v>0.13333333333333333</v>
      </c>
      <c r="P191" s="11">
        <v>0</v>
      </c>
      <c r="Q191" s="12">
        <v>0</v>
      </c>
    </row>
    <row r="192" spans="1:19" ht="36">
      <c r="A192" s="3" t="s">
        <v>11</v>
      </c>
      <c r="B192" s="9">
        <v>0</v>
      </c>
      <c r="C192" s="10">
        <v>0</v>
      </c>
      <c r="D192" s="11">
        <v>0</v>
      </c>
      <c r="E192" s="10">
        <v>0</v>
      </c>
      <c r="F192" s="11">
        <v>1</v>
      </c>
      <c r="G192" s="10">
        <v>0.1</v>
      </c>
      <c r="H192" s="11">
        <v>2</v>
      </c>
      <c r="I192" s="10">
        <v>0.2</v>
      </c>
      <c r="J192" s="11">
        <v>5</v>
      </c>
      <c r="K192" s="10">
        <v>0.5</v>
      </c>
      <c r="L192" s="11">
        <v>1</v>
      </c>
      <c r="M192" s="10">
        <v>0.1</v>
      </c>
      <c r="N192" s="11">
        <v>1</v>
      </c>
      <c r="O192" s="10">
        <v>0.1</v>
      </c>
      <c r="P192" s="11">
        <v>0</v>
      </c>
      <c r="Q192" s="12">
        <v>0</v>
      </c>
    </row>
    <row r="193" spans="1:17" ht="15" customHeight="1">
      <c r="A193" s="4" t="s">
        <v>12</v>
      </c>
      <c r="B193" s="13">
        <v>5</v>
      </c>
      <c r="C193" s="14">
        <v>6.6666666666666666E-2</v>
      </c>
      <c r="D193" s="15">
        <v>3</v>
      </c>
      <c r="E193" s="14">
        <v>0.04</v>
      </c>
      <c r="F193" s="15">
        <v>7</v>
      </c>
      <c r="G193" s="14">
        <v>9.3333333333333338E-2</v>
      </c>
      <c r="H193" s="15">
        <v>7</v>
      </c>
      <c r="I193" s="14">
        <v>9.3333333333333338E-2</v>
      </c>
      <c r="J193" s="15">
        <v>20</v>
      </c>
      <c r="K193" s="14">
        <v>0.26666666666666666</v>
      </c>
      <c r="L193" s="15">
        <v>21</v>
      </c>
      <c r="M193" s="14">
        <v>0.28000000000000003</v>
      </c>
      <c r="N193" s="15">
        <v>9</v>
      </c>
      <c r="O193" s="14">
        <v>0.12</v>
      </c>
      <c r="P193" s="15">
        <v>3</v>
      </c>
      <c r="Q193" s="16">
        <v>0.04</v>
      </c>
    </row>
    <row r="196" spans="1:17" ht="18">
      <c r="A196" s="1"/>
    </row>
    <row r="198" spans="1:17" ht="18" customHeight="1">
      <c r="A198" s="295" t="s">
        <v>96</v>
      </c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</row>
    <row r="199" spans="1:17" ht="15" customHeight="1">
      <c r="A199" s="296"/>
      <c r="B199" s="299" t="s">
        <v>97</v>
      </c>
      <c r="C199" s="300"/>
      <c r="D199" s="300"/>
      <c r="E199" s="300"/>
      <c r="F199" s="300"/>
      <c r="G199" s="300"/>
      <c r="H199" s="300"/>
      <c r="I199" s="300"/>
      <c r="J199" s="300"/>
      <c r="K199" s="300"/>
      <c r="L199" s="300"/>
      <c r="M199" s="301"/>
    </row>
    <row r="200" spans="1:17" ht="15" customHeight="1">
      <c r="A200" s="297"/>
      <c r="B200" s="302" t="s">
        <v>98</v>
      </c>
      <c r="C200" s="303"/>
      <c r="D200" s="303" t="s">
        <v>99</v>
      </c>
      <c r="E200" s="303"/>
      <c r="F200" s="303" t="s">
        <v>100</v>
      </c>
      <c r="G200" s="303"/>
      <c r="H200" s="303" t="s">
        <v>101</v>
      </c>
      <c r="I200" s="303"/>
      <c r="J200" s="303" t="s">
        <v>102</v>
      </c>
      <c r="K200" s="303"/>
      <c r="L200" s="303" t="s">
        <v>103</v>
      </c>
      <c r="M200" s="304"/>
    </row>
    <row r="201" spans="1:17" ht="15" customHeight="1">
      <c r="A201" s="298"/>
      <c r="B201" s="53" t="s">
        <v>4</v>
      </c>
      <c r="C201" s="54" t="s">
        <v>5</v>
      </c>
      <c r="D201" s="54" t="s">
        <v>4</v>
      </c>
      <c r="E201" s="54" t="s">
        <v>5</v>
      </c>
      <c r="F201" s="54" t="s">
        <v>4</v>
      </c>
      <c r="G201" s="54" t="s">
        <v>5</v>
      </c>
      <c r="H201" s="54" t="s">
        <v>4</v>
      </c>
      <c r="I201" s="54" t="s">
        <v>5</v>
      </c>
      <c r="J201" s="54" t="s">
        <v>4</v>
      </c>
      <c r="K201" s="54" t="s">
        <v>5</v>
      </c>
      <c r="L201" s="54" t="s">
        <v>4</v>
      </c>
      <c r="M201" s="55" t="s">
        <v>5</v>
      </c>
    </row>
    <row r="202" spans="1:17" ht="15" customHeight="1">
      <c r="A202" s="2" t="s">
        <v>6</v>
      </c>
      <c r="B202" s="5">
        <v>2</v>
      </c>
      <c r="C202" s="6">
        <v>0.15384615384615385</v>
      </c>
      <c r="D202" s="7">
        <v>3</v>
      </c>
      <c r="E202" s="6">
        <v>0.23076923076923075</v>
      </c>
      <c r="F202" s="7">
        <v>4</v>
      </c>
      <c r="G202" s="6">
        <v>0.30769230769230771</v>
      </c>
      <c r="H202" s="7">
        <v>0</v>
      </c>
      <c r="I202" s="6">
        <v>0</v>
      </c>
      <c r="J202" s="7">
        <v>1</v>
      </c>
      <c r="K202" s="6">
        <v>7.6923076923076927E-2</v>
      </c>
      <c r="L202" s="7">
        <v>3</v>
      </c>
      <c r="M202" s="8">
        <v>0.23076923076923075</v>
      </c>
    </row>
    <row r="203" spans="1:17" ht="36">
      <c r="A203" s="3" t="s">
        <v>7</v>
      </c>
      <c r="B203" s="9">
        <v>4</v>
      </c>
      <c r="C203" s="10">
        <v>0.33333333333333337</v>
      </c>
      <c r="D203" s="11">
        <v>3</v>
      </c>
      <c r="E203" s="10">
        <v>0.25</v>
      </c>
      <c r="F203" s="11">
        <v>1</v>
      </c>
      <c r="G203" s="10">
        <v>8.3333333333333343E-2</v>
      </c>
      <c r="H203" s="11">
        <v>0</v>
      </c>
      <c r="I203" s="10">
        <v>0</v>
      </c>
      <c r="J203" s="11">
        <v>2</v>
      </c>
      <c r="K203" s="10">
        <v>0.16666666666666669</v>
      </c>
      <c r="L203" s="11">
        <v>2</v>
      </c>
      <c r="M203" s="12">
        <v>0.16666666666666669</v>
      </c>
    </row>
    <row r="204" spans="1:17" ht="36">
      <c r="A204" s="3" t="s">
        <v>8</v>
      </c>
      <c r="B204" s="9">
        <v>1</v>
      </c>
      <c r="C204" s="10">
        <v>0.25</v>
      </c>
      <c r="D204" s="11">
        <v>1</v>
      </c>
      <c r="E204" s="10">
        <v>0.25</v>
      </c>
      <c r="F204" s="11">
        <v>0</v>
      </c>
      <c r="G204" s="10">
        <v>0</v>
      </c>
      <c r="H204" s="11">
        <v>0</v>
      </c>
      <c r="I204" s="10">
        <v>0</v>
      </c>
      <c r="J204" s="11">
        <v>0</v>
      </c>
      <c r="K204" s="10">
        <v>0</v>
      </c>
      <c r="L204" s="11">
        <v>2</v>
      </c>
      <c r="M204" s="12">
        <v>0.5</v>
      </c>
    </row>
    <row r="205" spans="1:17" ht="36">
      <c r="A205" s="3" t="s">
        <v>9</v>
      </c>
      <c r="B205" s="9">
        <v>2</v>
      </c>
      <c r="C205" s="10">
        <v>0.22222222222222221</v>
      </c>
      <c r="D205" s="11">
        <v>4</v>
      </c>
      <c r="E205" s="10">
        <v>0.44444444444444442</v>
      </c>
      <c r="F205" s="11">
        <v>1</v>
      </c>
      <c r="G205" s="10">
        <v>0.1111111111111111</v>
      </c>
      <c r="H205" s="11">
        <v>2</v>
      </c>
      <c r="I205" s="10">
        <v>0.22222222222222221</v>
      </c>
      <c r="J205" s="11">
        <v>0</v>
      </c>
      <c r="K205" s="10">
        <v>0</v>
      </c>
      <c r="L205" s="11">
        <v>0</v>
      </c>
      <c r="M205" s="12">
        <v>0</v>
      </c>
    </row>
    <row r="206" spans="1:17" ht="24">
      <c r="A206" s="3" t="s">
        <v>10</v>
      </c>
      <c r="B206" s="9">
        <v>5</v>
      </c>
      <c r="C206" s="10">
        <v>0.17857142857142858</v>
      </c>
      <c r="D206" s="11">
        <v>6</v>
      </c>
      <c r="E206" s="10">
        <v>0.21428571428571427</v>
      </c>
      <c r="F206" s="11">
        <v>4</v>
      </c>
      <c r="G206" s="10">
        <v>0.14285714285714288</v>
      </c>
      <c r="H206" s="11">
        <v>4</v>
      </c>
      <c r="I206" s="10">
        <v>0.14285714285714288</v>
      </c>
      <c r="J206" s="11">
        <v>2</v>
      </c>
      <c r="K206" s="10">
        <v>7.1428571428571438E-2</v>
      </c>
      <c r="L206" s="11">
        <v>7</v>
      </c>
      <c r="M206" s="12">
        <v>0.25</v>
      </c>
    </row>
    <row r="207" spans="1:17" ht="36">
      <c r="A207" s="3" t="s">
        <v>11</v>
      </c>
      <c r="B207" s="9">
        <v>1</v>
      </c>
      <c r="C207" s="10">
        <v>9.0909090909090912E-2</v>
      </c>
      <c r="D207" s="11">
        <v>4</v>
      </c>
      <c r="E207" s="10">
        <v>0.36363636363636365</v>
      </c>
      <c r="F207" s="11">
        <v>1</v>
      </c>
      <c r="G207" s="10">
        <v>9.0909090909090912E-2</v>
      </c>
      <c r="H207" s="11">
        <v>1</v>
      </c>
      <c r="I207" s="10">
        <v>9.0909090909090912E-2</v>
      </c>
      <c r="J207" s="11">
        <v>0</v>
      </c>
      <c r="K207" s="10">
        <v>0</v>
      </c>
      <c r="L207" s="11">
        <v>4</v>
      </c>
      <c r="M207" s="12">
        <v>0.36363636363636365</v>
      </c>
    </row>
    <row r="208" spans="1:17" ht="15" customHeight="1">
      <c r="A208" s="4" t="s">
        <v>12</v>
      </c>
      <c r="B208" s="13">
        <v>15</v>
      </c>
      <c r="C208" s="14">
        <v>0.19480519480519479</v>
      </c>
      <c r="D208" s="15">
        <v>21</v>
      </c>
      <c r="E208" s="14">
        <v>0.27272727272727271</v>
      </c>
      <c r="F208" s="15">
        <v>11</v>
      </c>
      <c r="G208" s="14">
        <v>0.14285714285714288</v>
      </c>
      <c r="H208" s="15">
        <v>7</v>
      </c>
      <c r="I208" s="14">
        <v>9.0909090909090912E-2</v>
      </c>
      <c r="J208" s="15">
        <v>5</v>
      </c>
      <c r="K208" s="14">
        <v>6.4935064935064929E-2</v>
      </c>
      <c r="L208" s="15">
        <v>18</v>
      </c>
      <c r="M208" s="16">
        <v>0.23376623376623379</v>
      </c>
    </row>
    <row r="211" spans="1:57" ht="15.75" thickBot="1">
      <c r="A211" s="285" t="s">
        <v>104</v>
      </c>
      <c r="B211" s="285"/>
      <c r="C211" s="285"/>
      <c r="D211" s="285"/>
      <c r="E211" s="285"/>
      <c r="F211" s="285"/>
      <c r="G211" s="285"/>
      <c r="H211" s="285"/>
      <c r="I211" s="285"/>
      <c r="J211" s="285"/>
      <c r="K211" s="285"/>
      <c r="L211" s="285"/>
      <c r="M211" s="285"/>
      <c r="N211" s="285"/>
      <c r="O211" s="285"/>
      <c r="P211" s="285"/>
      <c r="Q211" s="285"/>
      <c r="R211" s="285"/>
      <c r="S211" s="285"/>
    </row>
    <row r="212" spans="1:57" ht="65.25" customHeight="1" thickTop="1">
      <c r="A212" s="286"/>
      <c r="B212" s="289" t="s">
        <v>105</v>
      </c>
      <c r="C212" s="290"/>
      <c r="D212" s="290" t="s">
        <v>106</v>
      </c>
      <c r="E212" s="290"/>
      <c r="F212" s="290" t="s">
        <v>107</v>
      </c>
      <c r="G212" s="290"/>
      <c r="H212" s="290" t="s">
        <v>108</v>
      </c>
      <c r="I212" s="290"/>
      <c r="J212" s="290" t="s">
        <v>109</v>
      </c>
      <c r="K212" s="290"/>
      <c r="L212" s="290" t="s">
        <v>110</v>
      </c>
      <c r="M212" s="290"/>
      <c r="N212" s="290" t="s">
        <v>111</v>
      </c>
      <c r="O212" s="290"/>
      <c r="P212" s="290" t="s">
        <v>112</v>
      </c>
      <c r="Q212" s="290"/>
      <c r="R212" s="290" t="s">
        <v>113</v>
      </c>
      <c r="S212" s="291"/>
    </row>
    <row r="213" spans="1:57">
      <c r="A213" s="287"/>
      <c r="B213" s="292" t="s">
        <v>115</v>
      </c>
      <c r="C213" s="293"/>
      <c r="D213" s="293" t="s">
        <v>29</v>
      </c>
      <c r="E213" s="293"/>
      <c r="F213" s="293" t="s">
        <v>29</v>
      </c>
      <c r="G213" s="293"/>
      <c r="H213" s="293" t="s">
        <v>115</v>
      </c>
      <c r="I213" s="293"/>
      <c r="J213" s="293" t="s">
        <v>115</v>
      </c>
      <c r="K213" s="293"/>
      <c r="L213" s="293" t="s">
        <v>115</v>
      </c>
      <c r="M213" s="293"/>
      <c r="N213" s="293" t="s">
        <v>115</v>
      </c>
      <c r="O213" s="293"/>
      <c r="P213" s="293" t="s">
        <v>115</v>
      </c>
      <c r="Q213" s="293"/>
      <c r="R213" s="293" t="s">
        <v>115</v>
      </c>
      <c r="S213" s="294"/>
    </row>
    <row r="214" spans="1:57" ht="15.75" thickBot="1">
      <c r="A214" s="288"/>
      <c r="B214" s="100" t="s">
        <v>4</v>
      </c>
      <c r="C214" s="101" t="s">
        <v>5</v>
      </c>
      <c r="D214" s="101" t="s">
        <v>4</v>
      </c>
      <c r="E214" s="101" t="s">
        <v>5</v>
      </c>
      <c r="F214" s="101" t="s">
        <v>4</v>
      </c>
      <c r="G214" s="101" t="s">
        <v>5</v>
      </c>
      <c r="H214" s="101" t="s">
        <v>4</v>
      </c>
      <c r="I214" s="101" t="s">
        <v>5</v>
      </c>
      <c r="J214" s="101" t="s">
        <v>4</v>
      </c>
      <c r="K214" s="101" t="s">
        <v>5</v>
      </c>
      <c r="L214" s="101" t="s">
        <v>4</v>
      </c>
      <c r="M214" s="101" t="s">
        <v>5</v>
      </c>
      <c r="N214" s="101" t="s">
        <v>4</v>
      </c>
      <c r="O214" s="101" t="s">
        <v>5</v>
      </c>
      <c r="P214" s="101" t="s">
        <v>4</v>
      </c>
      <c r="Q214" s="101" t="s">
        <v>5</v>
      </c>
      <c r="R214" s="101" t="s">
        <v>4</v>
      </c>
      <c r="S214" s="102" t="s">
        <v>5</v>
      </c>
    </row>
    <row r="215" spans="1:57" ht="15.75" thickTop="1">
      <c r="A215" s="85" t="s">
        <v>6</v>
      </c>
      <c r="B215" s="86">
        <v>6</v>
      </c>
      <c r="C215" s="87">
        <f>B215/SUM(D215,B215,F215,H215,J215,L215,N215,P215,R215)</f>
        <v>0.27272727272727271</v>
      </c>
      <c r="D215" s="88">
        <v>2</v>
      </c>
      <c r="E215" s="87">
        <f>D215/SUM(B215,D215,F215,H215,J215,L215,N215,P215,R215)</f>
        <v>9.0909090909090912E-2</v>
      </c>
      <c r="F215" s="88">
        <v>1</v>
      </c>
      <c r="G215" s="87">
        <f>F215/SUM(B215,D215,F215,H215,J215,L215,N215,P215,R215)</f>
        <v>4.5454545454545456E-2</v>
      </c>
      <c r="H215" s="88">
        <v>2</v>
      </c>
      <c r="I215" s="87">
        <f>H215/SUM(R215,P215,N215,L215,J215,H215,F215,D215,B215)</f>
        <v>9.0909090909090912E-2</v>
      </c>
      <c r="J215" s="88">
        <v>0</v>
      </c>
      <c r="K215" s="87">
        <v>0</v>
      </c>
      <c r="L215" s="88">
        <v>1</v>
      </c>
      <c r="M215" s="87">
        <f>L215/SUM(B215,D215,F215,H215,J215,L215,N215,P215,R215)</f>
        <v>4.5454545454545456E-2</v>
      </c>
      <c r="N215" s="88">
        <v>10</v>
      </c>
      <c r="O215" s="87">
        <f>N215/SUM(R215,P215,N215,L215,J215,H215,F215,D215,B215)</f>
        <v>0.45454545454545453</v>
      </c>
      <c r="P215" s="88">
        <v>0</v>
      </c>
      <c r="Q215" s="87">
        <v>0</v>
      </c>
      <c r="R215" s="88">
        <v>0</v>
      </c>
      <c r="S215" s="89">
        <v>0</v>
      </c>
    </row>
    <row r="216" spans="1:57" ht="36">
      <c r="A216" s="90" t="s">
        <v>7</v>
      </c>
      <c r="B216" s="91">
        <v>8</v>
      </c>
      <c r="C216" s="92">
        <f t="shared" ref="C216:C220" si="3">B216/SUM(D216,B216,F216,H216,J216,L216,N216,P216,R216)</f>
        <v>0.42105263157894735</v>
      </c>
      <c r="D216" s="93">
        <v>1</v>
      </c>
      <c r="E216" s="92">
        <f t="shared" ref="E216:E220" si="4">D216/SUM(B216,D216,F216,H216,J216,L216,N216,P216,R216)</f>
        <v>5.2631578947368418E-2</v>
      </c>
      <c r="F216" s="93">
        <v>1</v>
      </c>
      <c r="G216" s="92">
        <f t="shared" ref="G216:G220" si="5">F216/SUM(B216,D216,F216,H216,J216,L216,N216,P216,R216)</f>
        <v>5.2631578947368418E-2</v>
      </c>
      <c r="H216" s="93">
        <v>3</v>
      </c>
      <c r="I216" s="92">
        <f t="shared" ref="I216:I220" si="6">H216/SUM(R216,P216,N216,L216,J216,H216,F216,D216,B216)</f>
        <v>0.15789473684210525</v>
      </c>
      <c r="J216" s="93">
        <v>0</v>
      </c>
      <c r="K216" s="92">
        <v>0</v>
      </c>
      <c r="L216" s="93">
        <v>0</v>
      </c>
      <c r="M216" s="92">
        <f t="shared" ref="M216:M220" si="7">L216/SUM(B216,D216,F216,H216,J216,L216,N216,P216,R216)</f>
        <v>0</v>
      </c>
      <c r="N216" s="93">
        <v>6</v>
      </c>
      <c r="O216" s="92">
        <f t="shared" ref="O216:O220" si="8">N216/SUM(R216,P216,N216,L216,J216,H216,F216,D216,B216)</f>
        <v>0.31578947368421051</v>
      </c>
      <c r="P216" s="93">
        <v>0</v>
      </c>
      <c r="Q216" s="92">
        <v>0</v>
      </c>
      <c r="R216" s="93">
        <v>0</v>
      </c>
      <c r="S216" s="94">
        <v>0</v>
      </c>
    </row>
    <row r="217" spans="1:57" ht="36">
      <c r="A217" s="90" t="s">
        <v>8</v>
      </c>
      <c r="B217" s="91">
        <v>1</v>
      </c>
      <c r="C217" s="92">
        <f t="shared" si="3"/>
        <v>0.25</v>
      </c>
      <c r="D217" s="93">
        <v>0</v>
      </c>
      <c r="E217" s="92">
        <f t="shared" si="4"/>
        <v>0</v>
      </c>
      <c r="F217" s="93">
        <v>1</v>
      </c>
      <c r="G217" s="92">
        <f t="shared" si="5"/>
        <v>0.25</v>
      </c>
      <c r="H217" s="93">
        <v>0</v>
      </c>
      <c r="I217" s="92">
        <f t="shared" si="6"/>
        <v>0</v>
      </c>
      <c r="J217" s="93">
        <v>0</v>
      </c>
      <c r="K217" s="92">
        <v>0</v>
      </c>
      <c r="L217" s="93">
        <v>0</v>
      </c>
      <c r="M217" s="92">
        <f t="shared" si="7"/>
        <v>0</v>
      </c>
      <c r="N217" s="93">
        <v>2</v>
      </c>
      <c r="O217" s="92">
        <f t="shared" si="8"/>
        <v>0.5</v>
      </c>
      <c r="P217" s="93">
        <v>0</v>
      </c>
      <c r="Q217" s="92">
        <v>0</v>
      </c>
      <c r="R217" s="93">
        <v>0</v>
      </c>
      <c r="S217" s="94">
        <v>0</v>
      </c>
    </row>
    <row r="218" spans="1:57" ht="36">
      <c r="A218" s="90" t="s">
        <v>9</v>
      </c>
      <c r="B218" s="91">
        <v>0</v>
      </c>
      <c r="C218" s="92">
        <f t="shared" si="3"/>
        <v>0</v>
      </c>
      <c r="D218" s="93">
        <v>1</v>
      </c>
      <c r="E218" s="92">
        <f t="shared" si="4"/>
        <v>9.0909090909090912E-2</v>
      </c>
      <c r="F218" s="93">
        <v>0</v>
      </c>
      <c r="G218" s="92">
        <f t="shared" si="5"/>
        <v>0</v>
      </c>
      <c r="H218" s="93">
        <v>0</v>
      </c>
      <c r="I218" s="92">
        <f t="shared" si="6"/>
        <v>0</v>
      </c>
      <c r="J218" s="93">
        <v>0</v>
      </c>
      <c r="K218" s="92">
        <v>0</v>
      </c>
      <c r="L218" s="93">
        <v>1</v>
      </c>
      <c r="M218" s="92">
        <f t="shared" si="7"/>
        <v>9.0909090909090912E-2</v>
      </c>
      <c r="N218" s="93">
        <v>9</v>
      </c>
      <c r="O218" s="92">
        <f t="shared" si="8"/>
        <v>0.81818181818181823</v>
      </c>
      <c r="P218" s="93">
        <v>0</v>
      </c>
      <c r="Q218" s="92">
        <v>0</v>
      </c>
      <c r="R218" s="93">
        <v>0</v>
      </c>
      <c r="S218" s="94">
        <v>0</v>
      </c>
    </row>
    <row r="219" spans="1:57" ht="24">
      <c r="A219" s="90" t="s">
        <v>10</v>
      </c>
      <c r="B219" s="91">
        <v>6</v>
      </c>
      <c r="C219" s="92">
        <f t="shared" si="3"/>
        <v>0.15</v>
      </c>
      <c r="D219" s="93">
        <v>6</v>
      </c>
      <c r="E219" s="92">
        <f t="shared" si="4"/>
        <v>0.15</v>
      </c>
      <c r="F219" s="93">
        <v>0</v>
      </c>
      <c r="G219" s="92">
        <f t="shared" si="5"/>
        <v>0</v>
      </c>
      <c r="H219" s="93">
        <v>1</v>
      </c>
      <c r="I219" s="92">
        <f t="shared" si="6"/>
        <v>2.5000000000000001E-2</v>
      </c>
      <c r="J219" s="93">
        <v>1</v>
      </c>
      <c r="K219" s="92">
        <v>2.5000000000000001E-2</v>
      </c>
      <c r="L219" s="93">
        <v>5</v>
      </c>
      <c r="M219" s="92">
        <f t="shared" si="7"/>
        <v>0.125</v>
      </c>
      <c r="N219" s="93">
        <v>21</v>
      </c>
      <c r="O219" s="92">
        <f t="shared" si="8"/>
        <v>0.52500000000000002</v>
      </c>
      <c r="P219" s="93">
        <v>0</v>
      </c>
      <c r="Q219" s="92">
        <v>0</v>
      </c>
      <c r="R219" s="93">
        <v>0</v>
      </c>
      <c r="S219" s="94">
        <v>0</v>
      </c>
    </row>
    <row r="220" spans="1:57" ht="36">
      <c r="A220" s="90" t="s">
        <v>11</v>
      </c>
      <c r="B220" s="91">
        <v>3</v>
      </c>
      <c r="C220" s="92">
        <f t="shared" si="3"/>
        <v>0.2</v>
      </c>
      <c r="D220" s="93">
        <v>1</v>
      </c>
      <c r="E220" s="92">
        <f t="shared" si="4"/>
        <v>6.6666666666666666E-2</v>
      </c>
      <c r="F220" s="93">
        <v>0</v>
      </c>
      <c r="G220" s="92">
        <f t="shared" si="5"/>
        <v>0</v>
      </c>
      <c r="H220" s="93">
        <v>1</v>
      </c>
      <c r="I220" s="92">
        <f t="shared" si="6"/>
        <v>6.6666666666666666E-2</v>
      </c>
      <c r="J220" s="93">
        <v>0</v>
      </c>
      <c r="K220" s="92">
        <v>0</v>
      </c>
      <c r="L220" s="93">
        <v>0</v>
      </c>
      <c r="M220" s="92">
        <f t="shared" si="7"/>
        <v>0</v>
      </c>
      <c r="N220" s="93">
        <v>10</v>
      </c>
      <c r="O220" s="92">
        <f t="shared" si="8"/>
        <v>0.66666666666666663</v>
      </c>
      <c r="P220" s="93">
        <v>0</v>
      </c>
      <c r="Q220" s="92">
        <v>0</v>
      </c>
      <c r="R220" s="93">
        <v>0</v>
      </c>
      <c r="S220" s="94">
        <v>0</v>
      </c>
    </row>
    <row r="221" spans="1:57" ht="15.75" thickBot="1">
      <c r="A221" s="95" t="s">
        <v>12</v>
      </c>
      <c r="B221" s="96">
        <v>24</v>
      </c>
      <c r="C221" s="97">
        <f t="shared" ref="C221" si="9">B221/SUM(D221,B221,F221,H221,J221,L221,N221,P221,R221)</f>
        <v>0.21621621621621623</v>
      </c>
      <c r="D221" s="98">
        <v>11</v>
      </c>
      <c r="E221" s="97">
        <f t="shared" ref="E221" si="10">D221/SUM(B221,D221,F221,H221,J221,L221,N221,P221,R221)</f>
        <v>9.90990990990991E-2</v>
      </c>
      <c r="F221" s="98">
        <v>3</v>
      </c>
      <c r="G221" s="97">
        <f t="shared" ref="G221" si="11">F221/SUM(B221,D221,F221,H221,J221,L221,N221,P221,R221)</f>
        <v>2.7027027027027029E-2</v>
      </c>
      <c r="H221" s="98">
        <v>7</v>
      </c>
      <c r="I221" s="97">
        <f t="shared" ref="I221" si="12">H221/SUM(R221,P221,N221,L221,J221,H221,F221,D221,B221)</f>
        <v>6.3063063063063057E-2</v>
      </c>
      <c r="J221" s="98">
        <v>1</v>
      </c>
      <c r="K221" s="97">
        <v>0</v>
      </c>
      <c r="L221" s="98">
        <v>7</v>
      </c>
      <c r="M221" s="97">
        <f t="shared" ref="M221" si="13">L221/SUM(B221,D221,F221,H221,J221,L221,N221,P221,R221)</f>
        <v>6.3063063063063057E-2</v>
      </c>
      <c r="N221" s="98">
        <v>58</v>
      </c>
      <c r="O221" s="97">
        <f t="shared" ref="O221" si="14">N221/SUM(R221,P221,N221,L221,J221,H221,F221,D221,B221)</f>
        <v>0.52252252252252251</v>
      </c>
      <c r="P221" s="98">
        <v>0</v>
      </c>
      <c r="Q221" s="97">
        <v>0</v>
      </c>
      <c r="R221" s="98">
        <v>0</v>
      </c>
      <c r="S221" s="99">
        <v>0</v>
      </c>
    </row>
    <row r="222" spans="1:57" ht="18.75" thickTop="1">
      <c r="A222" s="1"/>
    </row>
    <row r="223" spans="1:57" ht="18" customHeight="1" thickBot="1">
      <c r="A223" s="295" t="s">
        <v>116</v>
      </c>
      <c r="B223" s="295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5"/>
      <c r="AG223" s="295"/>
      <c r="AH223" s="295"/>
      <c r="AI223" s="295"/>
      <c r="AJ223" s="295"/>
      <c r="AK223" s="295"/>
      <c r="AL223" s="295"/>
      <c r="AM223" s="295"/>
      <c r="AN223" s="295"/>
      <c r="AO223" s="295"/>
      <c r="AP223" s="295"/>
      <c r="AQ223" s="295"/>
      <c r="AR223" s="295"/>
      <c r="AS223" s="295"/>
      <c r="AT223" s="295"/>
      <c r="AU223" s="295"/>
      <c r="AV223" s="295"/>
      <c r="AW223" s="295"/>
      <c r="AX223" s="295"/>
      <c r="AY223" s="295"/>
      <c r="AZ223" s="295"/>
      <c r="BA223" s="295"/>
      <c r="BB223" s="295"/>
      <c r="BC223" s="295"/>
      <c r="BD223" s="295"/>
      <c r="BE223" s="295"/>
    </row>
    <row r="224" spans="1:57" ht="15" customHeight="1">
      <c r="A224" s="296"/>
      <c r="B224" s="299" t="s">
        <v>117</v>
      </c>
      <c r="C224" s="300"/>
      <c r="D224" s="300"/>
      <c r="E224" s="300"/>
      <c r="F224" s="300"/>
      <c r="G224" s="300"/>
      <c r="H224" s="300"/>
      <c r="I224" s="300"/>
      <c r="J224" s="300"/>
      <c r="K224" s="300"/>
      <c r="L224" s="300"/>
      <c r="M224" s="300"/>
      <c r="N224" s="300"/>
      <c r="O224" s="300"/>
      <c r="P224" s="300"/>
      <c r="Q224" s="300"/>
      <c r="R224" s="300"/>
      <c r="S224" s="300"/>
      <c r="T224" s="300"/>
      <c r="U224" s="300"/>
      <c r="V224" s="300"/>
      <c r="W224" s="300"/>
      <c r="X224" s="300"/>
      <c r="Y224" s="300"/>
      <c r="Z224" s="300"/>
      <c r="AA224" s="300"/>
      <c r="AB224" s="300"/>
      <c r="AC224" s="300"/>
      <c r="AD224" s="300"/>
      <c r="AE224" s="300"/>
      <c r="AF224" s="300"/>
      <c r="AG224" s="300"/>
      <c r="AH224" s="300"/>
      <c r="AI224" s="300"/>
      <c r="AJ224" s="300"/>
      <c r="AK224" s="300"/>
      <c r="AL224" s="300"/>
      <c r="AM224" s="300"/>
      <c r="AN224" s="300"/>
      <c r="AO224" s="300"/>
      <c r="AP224" s="300"/>
      <c r="AQ224" s="300"/>
      <c r="AR224" s="300"/>
      <c r="AS224" s="300"/>
      <c r="AT224" s="300"/>
      <c r="AU224" s="300"/>
      <c r="AV224" s="300"/>
      <c r="AW224" s="300"/>
      <c r="AX224" s="300"/>
      <c r="AY224" s="300"/>
      <c r="AZ224" s="300"/>
      <c r="BA224" s="300"/>
      <c r="BB224" s="300"/>
      <c r="BC224" s="300"/>
      <c r="BD224" s="300"/>
      <c r="BE224" s="301"/>
    </row>
    <row r="225" spans="1:57" ht="75.75" customHeight="1">
      <c r="A225" s="297"/>
      <c r="B225" s="302" t="s">
        <v>118</v>
      </c>
      <c r="C225" s="303"/>
      <c r="D225" s="303" t="s">
        <v>119</v>
      </c>
      <c r="E225" s="303"/>
      <c r="F225" s="303" t="s">
        <v>120</v>
      </c>
      <c r="G225" s="303"/>
      <c r="H225" s="303" t="s">
        <v>121</v>
      </c>
      <c r="I225" s="303"/>
      <c r="J225" s="303" t="s">
        <v>122</v>
      </c>
      <c r="K225" s="303"/>
      <c r="L225" s="303" t="s">
        <v>123</v>
      </c>
      <c r="M225" s="303"/>
      <c r="N225" s="303" t="s">
        <v>124</v>
      </c>
      <c r="O225" s="303"/>
      <c r="P225" s="303" t="s">
        <v>125</v>
      </c>
      <c r="Q225" s="303"/>
      <c r="R225" s="303" t="s">
        <v>126</v>
      </c>
      <c r="S225" s="303"/>
      <c r="T225" s="303" t="s">
        <v>127</v>
      </c>
      <c r="U225" s="303"/>
      <c r="V225" s="303" t="s">
        <v>128</v>
      </c>
      <c r="W225" s="303"/>
      <c r="X225" s="303" t="s">
        <v>129</v>
      </c>
      <c r="Y225" s="303"/>
      <c r="Z225" s="303" t="s">
        <v>130</v>
      </c>
      <c r="AA225" s="303"/>
      <c r="AB225" s="303" t="s">
        <v>131</v>
      </c>
      <c r="AC225" s="303"/>
      <c r="AD225" s="303" t="s">
        <v>132</v>
      </c>
      <c r="AE225" s="303"/>
      <c r="AF225" s="303" t="s">
        <v>133</v>
      </c>
      <c r="AG225" s="303"/>
      <c r="AH225" s="303" t="s">
        <v>134</v>
      </c>
      <c r="AI225" s="303"/>
      <c r="AJ225" s="303" t="s">
        <v>135</v>
      </c>
      <c r="AK225" s="303"/>
      <c r="AL225" s="303" t="s">
        <v>136</v>
      </c>
      <c r="AM225" s="303"/>
      <c r="AN225" s="303" t="s">
        <v>137</v>
      </c>
      <c r="AO225" s="303"/>
      <c r="AP225" s="303" t="s">
        <v>138</v>
      </c>
      <c r="AQ225" s="303"/>
      <c r="AR225" s="303" t="s">
        <v>139</v>
      </c>
      <c r="AS225" s="303"/>
      <c r="AT225" s="303" t="s">
        <v>140</v>
      </c>
      <c r="AU225" s="303"/>
      <c r="AV225" s="303" t="s">
        <v>141</v>
      </c>
      <c r="AW225" s="303"/>
      <c r="AX225" s="303" t="s">
        <v>142</v>
      </c>
      <c r="AY225" s="303"/>
      <c r="AZ225" s="303" t="s">
        <v>143</v>
      </c>
      <c r="BA225" s="303"/>
      <c r="BB225" s="303" t="s">
        <v>144</v>
      </c>
      <c r="BC225" s="303"/>
      <c r="BD225" s="303" t="s">
        <v>145</v>
      </c>
      <c r="BE225" s="304"/>
    </row>
    <row r="226" spans="1:57" ht="15" customHeight="1">
      <c r="A226" s="298"/>
      <c r="B226" s="53" t="s">
        <v>4</v>
      </c>
      <c r="C226" s="54" t="s">
        <v>5</v>
      </c>
      <c r="D226" s="54" t="s">
        <v>4</v>
      </c>
      <c r="E226" s="54" t="s">
        <v>5</v>
      </c>
      <c r="F226" s="54" t="s">
        <v>4</v>
      </c>
      <c r="G226" s="54" t="s">
        <v>5</v>
      </c>
      <c r="H226" s="54" t="s">
        <v>4</v>
      </c>
      <c r="I226" s="54" t="s">
        <v>5</v>
      </c>
      <c r="J226" s="54" t="s">
        <v>4</v>
      </c>
      <c r="K226" s="54" t="s">
        <v>5</v>
      </c>
      <c r="L226" s="54" t="s">
        <v>4</v>
      </c>
      <c r="M226" s="54" t="s">
        <v>5</v>
      </c>
      <c r="N226" s="54" t="s">
        <v>4</v>
      </c>
      <c r="O226" s="54" t="s">
        <v>5</v>
      </c>
      <c r="P226" s="54" t="s">
        <v>4</v>
      </c>
      <c r="Q226" s="54" t="s">
        <v>5</v>
      </c>
      <c r="R226" s="54" t="s">
        <v>4</v>
      </c>
      <c r="S226" s="54" t="s">
        <v>5</v>
      </c>
      <c r="T226" s="54" t="s">
        <v>4</v>
      </c>
      <c r="U226" s="54" t="s">
        <v>5</v>
      </c>
      <c r="V226" s="54" t="s">
        <v>4</v>
      </c>
      <c r="W226" s="54" t="s">
        <v>5</v>
      </c>
      <c r="X226" s="54" t="s">
        <v>4</v>
      </c>
      <c r="Y226" s="54" t="s">
        <v>5</v>
      </c>
      <c r="Z226" s="54" t="s">
        <v>4</v>
      </c>
      <c r="AA226" s="54" t="s">
        <v>5</v>
      </c>
      <c r="AB226" s="54" t="s">
        <v>4</v>
      </c>
      <c r="AC226" s="54" t="s">
        <v>5</v>
      </c>
      <c r="AD226" s="54" t="s">
        <v>4</v>
      </c>
      <c r="AE226" s="54" t="s">
        <v>5</v>
      </c>
      <c r="AF226" s="54" t="s">
        <v>4</v>
      </c>
      <c r="AG226" s="54" t="s">
        <v>5</v>
      </c>
      <c r="AH226" s="54" t="s">
        <v>4</v>
      </c>
      <c r="AI226" s="54" t="s">
        <v>5</v>
      </c>
      <c r="AJ226" s="54" t="s">
        <v>4</v>
      </c>
      <c r="AK226" s="54" t="s">
        <v>5</v>
      </c>
      <c r="AL226" s="54" t="s">
        <v>4</v>
      </c>
      <c r="AM226" s="54" t="s">
        <v>5</v>
      </c>
      <c r="AN226" s="54" t="s">
        <v>4</v>
      </c>
      <c r="AO226" s="54" t="s">
        <v>5</v>
      </c>
      <c r="AP226" s="54" t="s">
        <v>4</v>
      </c>
      <c r="AQ226" s="54" t="s">
        <v>5</v>
      </c>
      <c r="AR226" s="54" t="s">
        <v>4</v>
      </c>
      <c r="AS226" s="54" t="s">
        <v>5</v>
      </c>
      <c r="AT226" s="54" t="s">
        <v>4</v>
      </c>
      <c r="AU226" s="54" t="s">
        <v>5</v>
      </c>
      <c r="AV226" s="54" t="s">
        <v>4</v>
      </c>
      <c r="AW226" s="54" t="s">
        <v>5</v>
      </c>
      <c r="AX226" s="54" t="s">
        <v>4</v>
      </c>
      <c r="AY226" s="54" t="s">
        <v>5</v>
      </c>
      <c r="AZ226" s="54" t="s">
        <v>4</v>
      </c>
      <c r="BA226" s="54" t="s">
        <v>5</v>
      </c>
      <c r="BB226" s="54" t="s">
        <v>4</v>
      </c>
      <c r="BC226" s="54" t="s">
        <v>5</v>
      </c>
      <c r="BD226" s="54" t="s">
        <v>4</v>
      </c>
      <c r="BE226" s="55" t="s">
        <v>5</v>
      </c>
    </row>
    <row r="227" spans="1:57" ht="15" customHeight="1">
      <c r="A227" s="2" t="s">
        <v>6</v>
      </c>
      <c r="B227" s="5">
        <v>0</v>
      </c>
      <c r="C227" s="6">
        <v>0</v>
      </c>
      <c r="D227" s="7">
        <v>0</v>
      </c>
      <c r="E227" s="6">
        <v>0</v>
      </c>
      <c r="F227" s="7">
        <v>1</v>
      </c>
      <c r="G227" s="6">
        <v>7.6923076923076927E-2</v>
      </c>
      <c r="H227" s="7">
        <v>0</v>
      </c>
      <c r="I227" s="6">
        <v>0</v>
      </c>
      <c r="J227" s="7">
        <v>3</v>
      </c>
      <c r="K227" s="6">
        <v>0.23076923076923075</v>
      </c>
      <c r="L227" s="7">
        <v>0</v>
      </c>
      <c r="M227" s="6">
        <v>0</v>
      </c>
      <c r="N227" s="7">
        <v>0</v>
      </c>
      <c r="O227" s="6">
        <v>0</v>
      </c>
      <c r="P227" s="7">
        <v>1</v>
      </c>
      <c r="Q227" s="6">
        <v>7.6923076923076927E-2</v>
      </c>
      <c r="R227" s="7">
        <v>1</v>
      </c>
      <c r="S227" s="6">
        <v>7.6923076923076927E-2</v>
      </c>
      <c r="T227" s="7">
        <v>0</v>
      </c>
      <c r="U227" s="6">
        <v>0</v>
      </c>
      <c r="V227" s="7">
        <v>0</v>
      </c>
      <c r="W227" s="6">
        <v>0</v>
      </c>
      <c r="X227" s="7">
        <v>0</v>
      </c>
      <c r="Y227" s="6">
        <v>0</v>
      </c>
      <c r="Z227" s="7">
        <v>0</v>
      </c>
      <c r="AA227" s="6">
        <v>0</v>
      </c>
      <c r="AB227" s="7">
        <v>1</v>
      </c>
      <c r="AC227" s="6">
        <v>7.6923076923076927E-2</v>
      </c>
      <c r="AD227" s="7">
        <v>1</v>
      </c>
      <c r="AE227" s="6">
        <v>7.6923076923076927E-2</v>
      </c>
      <c r="AF227" s="7">
        <v>0</v>
      </c>
      <c r="AG227" s="6">
        <v>0</v>
      </c>
      <c r="AH227" s="7">
        <v>0</v>
      </c>
      <c r="AI227" s="6">
        <v>0</v>
      </c>
      <c r="AJ227" s="7">
        <v>0</v>
      </c>
      <c r="AK227" s="6">
        <v>0</v>
      </c>
      <c r="AL227" s="7">
        <v>0</v>
      </c>
      <c r="AM227" s="6">
        <v>0</v>
      </c>
      <c r="AN227" s="7">
        <v>0</v>
      </c>
      <c r="AO227" s="6">
        <v>0</v>
      </c>
      <c r="AP227" s="7">
        <v>0</v>
      </c>
      <c r="AQ227" s="6">
        <v>0</v>
      </c>
      <c r="AR227" s="7">
        <v>2</v>
      </c>
      <c r="AS227" s="6">
        <v>0.15384615384615385</v>
      </c>
      <c r="AT227" s="7">
        <v>1</v>
      </c>
      <c r="AU227" s="6">
        <v>7.6923076923076927E-2</v>
      </c>
      <c r="AV227" s="7">
        <v>2</v>
      </c>
      <c r="AW227" s="6">
        <v>0.15384615384615385</v>
      </c>
      <c r="AX227" s="7">
        <v>0</v>
      </c>
      <c r="AY227" s="6">
        <v>0</v>
      </c>
      <c r="AZ227" s="7">
        <v>0</v>
      </c>
      <c r="BA227" s="6">
        <v>0</v>
      </c>
      <c r="BB227" s="7">
        <v>0</v>
      </c>
      <c r="BC227" s="6">
        <v>0</v>
      </c>
      <c r="BD227" s="7">
        <v>0</v>
      </c>
      <c r="BE227" s="8">
        <v>0</v>
      </c>
    </row>
    <row r="228" spans="1:57" ht="36">
      <c r="A228" s="3" t="s">
        <v>7</v>
      </c>
      <c r="B228" s="9">
        <v>0</v>
      </c>
      <c r="C228" s="10">
        <v>0</v>
      </c>
      <c r="D228" s="11">
        <v>0</v>
      </c>
      <c r="E228" s="10">
        <v>0</v>
      </c>
      <c r="F228" s="11">
        <v>0</v>
      </c>
      <c r="G228" s="10">
        <v>0</v>
      </c>
      <c r="H228" s="11">
        <v>0</v>
      </c>
      <c r="I228" s="10">
        <v>0</v>
      </c>
      <c r="J228" s="11">
        <v>4</v>
      </c>
      <c r="K228" s="10">
        <v>0.33333333333333337</v>
      </c>
      <c r="L228" s="11">
        <v>1</v>
      </c>
      <c r="M228" s="10">
        <v>8.3333333333333343E-2</v>
      </c>
      <c r="N228" s="11">
        <v>0</v>
      </c>
      <c r="O228" s="10">
        <v>0</v>
      </c>
      <c r="P228" s="11">
        <v>0</v>
      </c>
      <c r="Q228" s="10">
        <v>0</v>
      </c>
      <c r="R228" s="11">
        <v>1</v>
      </c>
      <c r="S228" s="10">
        <v>8.3333333333333343E-2</v>
      </c>
      <c r="T228" s="11">
        <v>0</v>
      </c>
      <c r="U228" s="10">
        <v>0</v>
      </c>
      <c r="V228" s="11">
        <v>0</v>
      </c>
      <c r="W228" s="10">
        <v>0</v>
      </c>
      <c r="X228" s="11">
        <v>0</v>
      </c>
      <c r="Y228" s="10">
        <v>0</v>
      </c>
      <c r="Z228" s="11">
        <v>0</v>
      </c>
      <c r="AA228" s="10">
        <v>0</v>
      </c>
      <c r="AB228" s="11">
        <v>0</v>
      </c>
      <c r="AC228" s="10">
        <v>0</v>
      </c>
      <c r="AD228" s="11">
        <v>2</v>
      </c>
      <c r="AE228" s="10">
        <v>0.16666666666666669</v>
      </c>
      <c r="AF228" s="11">
        <v>0</v>
      </c>
      <c r="AG228" s="10">
        <v>0</v>
      </c>
      <c r="AH228" s="11">
        <v>0</v>
      </c>
      <c r="AI228" s="10">
        <v>0</v>
      </c>
      <c r="AJ228" s="11">
        <v>0</v>
      </c>
      <c r="AK228" s="10">
        <v>0</v>
      </c>
      <c r="AL228" s="11">
        <v>0</v>
      </c>
      <c r="AM228" s="10">
        <v>0</v>
      </c>
      <c r="AN228" s="11">
        <v>0</v>
      </c>
      <c r="AO228" s="10">
        <v>0</v>
      </c>
      <c r="AP228" s="11">
        <v>1</v>
      </c>
      <c r="AQ228" s="10">
        <v>8.3333333333333343E-2</v>
      </c>
      <c r="AR228" s="11">
        <v>2</v>
      </c>
      <c r="AS228" s="10">
        <v>0.16666666666666669</v>
      </c>
      <c r="AT228" s="11">
        <v>0</v>
      </c>
      <c r="AU228" s="10">
        <v>0</v>
      </c>
      <c r="AV228" s="11">
        <v>1</v>
      </c>
      <c r="AW228" s="10">
        <v>8.3333333333333343E-2</v>
      </c>
      <c r="AX228" s="11">
        <v>0</v>
      </c>
      <c r="AY228" s="10">
        <v>0</v>
      </c>
      <c r="AZ228" s="11">
        <v>0</v>
      </c>
      <c r="BA228" s="10">
        <v>0</v>
      </c>
      <c r="BB228" s="11">
        <v>0</v>
      </c>
      <c r="BC228" s="10">
        <v>0</v>
      </c>
      <c r="BD228" s="11">
        <v>0</v>
      </c>
      <c r="BE228" s="12">
        <v>0</v>
      </c>
    </row>
    <row r="229" spans="1:57" ht="36">
      <c r="A229" s="3" t="s">
        <v>8</v>
      </c>
      <c r="B229" s="9">
        <v>0</v>
      </c>
      <c r="C229" s="10">
        <v>0</v>
      </c>
      <c r="D229" s="11">
        <v>0</v>
      </c>
      <c r="E229" s="10">
        <v>0</v>
      </c>
      <c r="F229" s="11">
        <v>0</v>
      </c>
      <c r="G229" s="10">
        <v>0</v>
      </c>
      <c r="H229" s="11">
        <v>0</v>
      </c>
      <c r="I229" s="10">
        <v>0</v>
      </c>
      <c r="J229" s="11">
        <v>0</v>
      </c>
      <c r="K229" s="10">
        <v>0</v>
      </c>
      <c r="L229" s="11">
        <v>0</v>
      </c>
      <c r="M229" s="10">
        <v>0</v>
      </c>
      <c r="N229" s="11">
        <v>0</v>
      </c>
      <c r="O229" s="10">
        <v>0</v>
      </c>
      <c r="P229" s="11">
        <v>1</v>
      </c>
      <c r="Q229" s="10">
        <v>0.25</v>
      </c>
      <c r="R229" s="11">
        <v>0</v>
      </c>
      <c r="S229" s="10">
        <v>0</v>
      </c>
      <c r="T229" s="11">
        <v>0</v>
      </c>
      <c r="U229" s="10">
        <v>0</v>
      </c>
      <c r="V229" s="11">
        <v>0</v>
      </c>
      <c r="W229" s="10">
        <v>0</v>
      </c>
      <c r="X229" s="11">
        <v>0</v>
      </c>
      <c r="Y229" s="10">
        <v>0</v>
      </c>
      <c r="Z229" s="11">
        <v>0</v>
      </c>
      <c r="AA229" s="10">
        <v>0</v>
      </c>
      <c r="AB229" s="11">
        <v>0</v>
      </c>
      <c r="AC229" s="10">
        <v>0</v>
      </c>
      <c r="AD229" s="11">
        <v>0</v>
      </c>
      <c r="AE229" s="10">
        <v>0</v>
      </c>
      <c r="AF229" s="11">
        <v>0</v>
      </c>
      <c r="AG229" s="10">
        <v>0</v>
      </c>
      <c r="AH229" s="11">
        <v>0</v>
      </c>
      <c r="AI229" s="10">
        <v>0</v>
      </c>
      <c r="AJ229" s="11">
        <v>0</v>
      </c>
      <c r="AK229" s="10">
        <v>0</v>
      </c>
      <c r="AL229" s="11">
        <v>0</v>
      </c>
      <c r="AM229" s="10">
        <v>0</v>
      </c>
      <c r="AN229" s="11">
        <v>0</v>
      </c>
      <c r="AO229" s="10">
        <v>0</v>
      </c>
      <c r="AP229" s="11">
        <v>0</v>
      </c>
      <c r="AQ229" s="10">
        <v>0</v>
      </c>
      <c r="AR229" s="11">
        <v>1</v>
      </c>
      <c r="AS229" s="10">
        <v>0.25</v>
      </c>
      <c r="AT229" s="11">
        <v>0</v>
      </c>
      <c r="AU229" s="10">
        <v>0</v>
      </c>
      <c r="AV229" s="11">
        <v>1</v>
      </c>
      <c r="AW229" s="10">
        <v>0.25</v>
      </c>
      <c r="AX229" s="11">
        <v>0</v>
      </c>
      <c r="AY229" s="10">
        <v>0</v>
      </c>
      <c r="AZ229" s="11">
        <v>1</v>
      </c>
      <c r="BA229" s="10">
        <v>0.25</v>
      </c>
      <c r="BB229" s="11">
        <v>0</v>
      </c>
      <c r="BC229" s="10">
        <v>0</v>
      </c>
      <c r="BD229" s="11">
        <v>0</v>
      </c>
      <c r="BE229" s="12">
        <v>0</v>
      </c>
    </row>
    <row r="230" spans="1:57" ht="36">
      <c r="A230" s="3" t="s">
        <v>9</v>
      </c>
      <c r="B230" s="9">
        <v>0</v>
      </c>
      <c r="C230" s="10">
        <v>0</v>
      </c>
      <c r="D230" s="11">
        <v>0</v>
      </c>
      <c r="E230" s="10">
        <v>0</v>
      </c>
      <c r="F230" s="11">
        <v>0</v>
      </c>
      <c r="G230" s="10">
        <v>0</v>
      </c>
      <c r="H230" s="11">
        <v>0</v>
      </c>
      <c r="I230" s="10">
        <v>0</v>
      </c>
      <c r="J230" s="11">
        <v>0</v>
      </c>
      <c r="K230" s="10">
        <v>0</v>
      </c>
      <c r="L230" s="11">
        <v>0</v>
      </c>
      <c r="M230" s="10">
        <v>0</v>
      </c>
      <c r="N230" s="11">
        <v>0</v>
      </c>
      <c r="O230" s="10">
        <v>0</v>
      </c>
      <c r="P230" s="11">
        <v>4</v>
      </c>
      <c r="Q230" s="10">
        <v>0.44444444444444442</v>
      </c>
      <c r="R230" s="11">
        <v>1</v>
      </c>
      <c r="S230" s="10">
        <v>0.1111111111111111</v>
      </c>
      <c r="T230" s="11">
        <v>0</v>
      </c>
      <c r="U230" s="10">
        <v>0</v>
      </c>
      <c r="V230" s="11">
        <v>0</v>
      </c>
      <c r="W230" s="10">
        <v>0</v>
      </c>
      <c r="X230" s="11">
        <v>0</v>
      </c>
      <c r="Y230" s="10">
        <v>0</v>
      </c>
      <c r="Z230" s="11">
        <v>0</v>
      </c>
      <c r="AA230" s="10">
        <v>0</v>
      </c>
      <c r="AB230" s="11">
        <v>0</v>
      </c>
      <c r="AC230" s="10">
        <v>0</v>
      </c>
      <c r="AD230" s="11">
        <v>0</v>
      </c>
      <c r="AE230" s="10">
        <v>0</v>
      </c>
      <c r="AF230" s="11">
        <v>1</v>
      </c>
      <c r="AG230" s="10">
        <v>0.1111111111111111</v>
      </c>
      <c r="AH230" s="11">
        <v>0</v>
      </c>
      <c r="AI230" s="10">
        <v>0</v>
      </c>
      <c r="AJ230" s="11">
        <v>0</v>
      </c>
      <c r="AK230" s="10">
        <v>0</v>
      </c>
      <c r="AL230" s="11">
        <v>1</v>
      </c>
      <c r="AM230" s="10">
        <v>0.1111111111111111</v>
      </c>
      <c r="AN230" s="11">
        <v>0</v>
      </c>
      <c r="AO230" s="10">
        <v>0</v>
      </c>
      <c r="AP230" s="11">
        <v>0</v>
      </c>
      <c r="AQ230" s="10">
        <v>0</v>
      </c>
      <c r="AR230" s="11">
        <v>2</v>
      </c>
      <c r="AS230" s="10">
        <v>0.22222222222222221</v>
      </c>
      <c r="AT230" s="11">
        <v>0</v>
      </c>
      <c r="AU230" s="10">
        <v>0</v>
      </c>
      <c r="AV230" s="11">
        <v>0</v>
      </c>
      <c r="AW230" s="10">
        <v>0</v>
      </c>
      <c r="AX230" s="11">
        <v>0</v>
      </c>
      <c r="AY230" s="10">
        <v>0</v>
      </c>
      <c r="AZ230" s="11">
        <v>0</v>
      </c>
      <c r="BA230" s="10">
        <v>0</v>
      </c>
      <c r="BB230" s="11">
        <v>0</v>
      </c>
      <c r="BC230" s="10">
        <v>0</v>
      </c>
      <c r="BD230" s="11">
        <v>0</v>
      </c>
      <c r="BE230" s="12">
        <v>0</v>
      </c>
    </row>
    <row r="231" spans="1:57" ht="24">
      <c r="A231" s="3" t="s">
        <v>10</v>
      </c>
      <c r="B231" s="9">
        <v>1</v>
      </c>
      <c r="C231" s="10">
        <v>3.3333333333333333E-2</v>
      </c>
      <c r="D231" s="11">
        <v>0</v>
      </c>
      <c r="E231" s="10">
        <v>0</v>
      </c>
      <c r="F231" s="11">
        <v>0</v>
      </c>
      <c r="G231" s="10">
        <v>0</v>
      </c>
      <c r="H231" s="11">
        <v>1</v>
      </c>
      <c r="I231" s="10">
        <v>3.3333333333333333E-2</v>
      </c>
      <c r="J231" s="11">
        <v>0</v>
      </c>
      <c r="K231" s="10">
        <v>0</v>
      </c>
      <c r="L231" s="11">
        <v>2</v>
      </c>
      <c r="M231" s="10">
        <v>6.6666666666666666E-2</v>
      </c>
      <c r="N231" s="11">
        <v>0</v>
      </c>
      <c r="O231" s="10">
        <v>0</v>
      </c>
      <c r="P231" s="11">
        <v>4</v>
      </c>
      <c r="Q231" s="10">
        <v>0.13333333333333333</v>
      </c>
      <c r="R231" s="11">
        <v>9</v>
      </c>
      <c r="S231" s="10">
        <v>0.3</v>
      </c>
      <c r="T231" s="11">
        <v>0</v>
      </c>
      <c r="U231" s="10">
        <v>0</v>
      </c>
      <c r="V231" s="11">
        <v>0</v>
      </c>
      <c r="W231" s="10">
        <v>0</v>
      </c>
      <c r="X231" s="11">
        <v>0</v>
      </c>
      <c r="Y231" s="10">
        <v>0</v>
      </c>
      <c r="Z231" s="11">
        <v>2</v>
      </c>
      <c r="AA231" s="10">
        <v>6.6666666666666666E-2</v>
      </c>
      <c r="AB231" s="11">
        <v>0</v>
      </c>
      <c r="AC231" s="10">
        <v>0</v>
      </c>
      <c r="AD231" s="11">
        <v>1</v>
      </c>
      <c r="AE231" s="10">
        <v>3.3333333333333333E-2</v>
      </c>
      <c r="AF231" s="11">
        <v>1</v>
      </c>
      <c r="AG231" s="10">
        <v>3.3333333333333333E-2</v>
      </c>
      <c r="AH231" s="11">
        <v>0</v>
      </c>
      <c r="AI231" s="10">
        <v>0</v>
      </c>
      <c r="AJ231" s="11">
        <v>1</v>
      </c>
      <c r="AK231" s="10">
        <v>3.3333333333333333E-2</v>
      </c>
      <c r="AL231" s="11">
        <v>1</v>
      </c>
      <c r="AM231" s="10">
        <v>3.3333333333333333E-2</v>
      </c>
      <c r="AN231" s="11">
        <v>0</v>
      </c>
      <c r="AO231" s="10">
        <v>0</v>
      </c>
      <c r="AP231" s="11">
        <v>0</v>
      </c>
      <c r="AQ231" s="10">
        <v>0</v>
      </c>
      <c r="AR231" s="11">
        <v>3</v>
      </c>
      <c r="AS231" s="10">
        <v>0.1</v>
      </c>
      <c r="AT231" s="11">
        <v>1</v>
      </c>
      <c r="AU231" s="10">
        <v>3.3333333333333333E-2</v>
      </c>
      <c r="AV231" s="11">
        <v>3</v>
      </c>
      <c r="AW231" s="10">
        <v>0.1</v>
      </c>
      <c r="AX231" s="11">
        <v>0</v>
      </c>
      <c r="AY231" s="10">
        <v>0</v>
      </c>
      <c r="AZ231" s="11">
        <v>0</v>
      </c>
      <c r="BA231" s="10">
        <v>0</v>
      </c>
      <c r="BB231" s="11">
        <v>0</v>
      </c>
      <c r="BC231" s="10">
        <v>0</v>
      </c>
      <c r="BD231" s="11">
        <v>0</v>
      </c>
      <c r="BE231" s="12">
        <v>0</v>
      </c>
    </row>
    <row r="232" spans="1:57" ht="36">
      <c r="A232" s="3" t="s">
        <v>11</v>
      </c>
      <c r="B232" s="9">
        <v>0</v>
      </c>
      <c r="C232" s="10">
        <v>0</v>
      </c>
      <c r="D232" s="11">
        <v>0</v>
      </c>
      <c r="E232" s="10">
        <v>0</v>
      </c>
      <c r="F232" s="11">
        <v>1</v>
      </c>
      <c r="G232" s="10">
        <v>9.0909090909090912E-2</v>
      </c>
      <c r="H232" s="11">
        <v>0</v>
      </c>
      <c r="I232" s="10">
        <v>0</v>
      </c>
      <c r="J232" s="11">
        <v>0</v>
      </c>
      <c r="K232" s="10">
        <v>0</v>
      </c>
      <c r="L232" s="11">
        <v>2</v>
      </c>
      <c r="M232" s="10">
        <v>0.18181818181818182</v>
      </c>
      <c r="N232" s="11">
        <v>0</v>
      </c>
      <c r="O232" s="10">
        <v>0</v>
      </c>
      <c r="P232" s="11">
        <v>2</v>
      </c>
      <c r="Q232" s="10">
        <v>0.18181818181818182</v>
      </c>
      <c r="R232" s="11">
        <v>0</v>
      </c>
      <c r="S232" s="10">
        <v>0</v>
      </c>
      <c r="T232" s="11">
        <v>1</v>
      </c>
      <c r="U232" s="10">
        <v>9.0909090909090912E-2</v>
      </c>
      <c r="V232" s="11">
        <v>0</v>
      </c>
      <c r="W232" s="10">
        <v>0</v>
      </c>
      <c r="X232" s="11">
        <v>0</v>
      </c>
      <c r="Y232" s="10">
        <v>0</v>
      </c>
      <c r="Z232" s="11">
        <v>0</v>
      </c>
      <c r="AA232" s="10">
        <v>0</v>
      </c>
      <c r="AB232" s="11">
        <v>1</v>
      </c>
      <c r="AC232" s="10">
        <v>9.0909090909090912E-2</v>
      </c>
      <c r="AD232" s="11">
        <v>0</v>
      </c>
      <c r="AE232" s="10">
        <v>0</v>
      </c>
      <c r="AF232" s="11">
        <v>2</v>
      </c>
      <c r="AG232" s="10">
        <v>0.18181818181818182</v>
      </c>
      <c r="AH232" s="11">
        <v>0</v>
      </c>
      <c r="AI232" s="10">
        <v>0</v>
      </c>
      <c r="AJ232" s="11">
        <v>0</v>
      </c>
      <c r="AK232" s="10">
        <v>0</v>
      </c>
      <c r="AL232" s="11">
        <v>0</v>
      </c>
      <c r="AM232" s="10">
        <v>0</v>
      </c>
      <c r="AN232" s="11">
        <v>0</v>
      </c>
      <c r="AO232" s="10">
        <v>0</v>
      </c>
      <c r="AP232" s="11">
        <v>1</v>
      </c>
      <c r="AQ232" s="10">
        <v>9.0909090909090912E-2</v>
      </c>
      <c r="AR232" s="11">
        <v>0</v>
      </c>
      <c r="AS232" s="10">
        <v>0</v>
      </c>
      <c r="AT232" s="11">
        <v>0</v>
      </c>
      <c r="AU232" s="10">
        <v>0</v>
      </c>
      <c r="AV232" s="11">
        <v>1</v>
      </c>
      <c r="AW232" s="10">
        <v>9.0909090909090912E-2</v>
      </c>
      <c r="AX232" s="11">
        <v>0</v>
      </c>
      <c r="AY232" s="10">
        <v>0</v>
      </c>
      <c r="AZ232" s="11">
        <v>0</v>
      </c>
      <c r="BA232" s="10">
        <v>0</v>
      </c>
      <c r="BB232" s="11">
        <v>0</v>
      </c>
      <c r="BC232" s="10">
        <v>0</v>
      </c>
      <c r="BD232" s="11">
        <v>0</v>
      </c>
      <c r="BE232" s="12">
        <v>0</v>
      </c>
    </row>
    <row r="233" spans="1:57" ht="15" customHeight="1">
      <c r="A233" s="4" t="s">
        <v>12</v>
      </c>
      <c r="B233" s="13">
        <v>1</v>
      </c>
      <c r="C233" s="14">
        <v>1.2658227848101267E-2</v>
      </c>
      <c r="D233" s="15">
        <v>0</v>
      </c>
      <c r="E233" s="14">
        <v>0</v>
      </c>
      <c r="F233" s="15">
        <v>2</v>
      </c>
      <c r="G233" s="14">
        <v>2.5316455696202535E-2</v>
      </c>
      <c r="H233" s="15">
        <v>1</v>
      </c>
      <c r="I233" s="14">
        <v>1.2658227848101267E-2</v>
      </c>
      <c r="J233" s="15">
        <v>7</v>
      </c>
      <c r="K233" s="14">
        <v>8.8607594936708847E-2</v>
      </c>
      <c r="L233" s="15">
        <v>5</v>
      </c>
      <c r="M233" s="14">
        <v>6.3291139240506333E-2</v>
      </c>
      <c r="N233" s="15">
        <v>0</v>
      </c>
      <c r="O233" s="14">
        <v>0</v>
      </c>
      <c r="P233" s="15">
        <v>12</v>
      </c>
      <c r="Q233" s="14">
        <v>0.15189873417721519</v>
      </c>
      <c r="R233" s="15">
        <v>12</v>
      </c>
      <c r="S233" s="14">
        <v>0.15189873417721519</v>
      </c>
      <c r="T233" s="15">
        <v>1</v>
      </c>
      <c r="U233" s="14">
        <v>1.2658227848101267E-2</v>
      </c>
      <c r="V233" s="15">
        <v>0</v>
      </c>
      <c r="W233" s="14">
        <v>0</v>
      </c>
      <c r="X233" s="15">
        <v>0</v>
      </c>
      <c r="Y233" s="14">
        <v>0</v>
      </c>
      <c r="Z233" s="15">
        <v>2</v>
      </c>
      <c r="AA233" s="14">
        <v>2.5316455696202535E-2</v>
      </c>
      <c r="AB233" s="15">
        <v>2</v>
      </c>
      <c r="AC233" s="14">
        <v>2.5316455696202535E-2</v>
      </c>
      <c r="AD233" s="15">
        <v>4</v>
      </c>
      <c r="AE233" s="14">
        <v>5.0632911392405069E-2</v>
      </c>
      <c r="AF233" s="15">
        <v>4</v>
      </c>
      <c r="AG233" s="14">
        <v>5.0632911392405069E-2</v>
      </c>
      <c r="AH233" s="15">
        <v>0</v>
      </c>
      <c r="AI233" s="14">
        <v>0</v>
      </c>
      <c r="AJ233" s="15">
        <v>1</v>
      </c>
      <c r="AK233" s="14">
        <v>1.2658227848101267E-2</v>
      </c>
      <c r="AL233" s="15">
        <v>2</v>
      </c>
      <c r="AM233" s="14">
        <v>2.5316455696202535E-2</v>
      </c>
      <c r="AN233" s="15">
        <v>0</v>
      </c>
      <c r="AO233" s="14">
        <v>0</v>
      </c>
      <c r="AP233" s="15">
        <v>2</v>
      </c>
      <c r="AQ233" s="14">
        <v>2.5316455696202535E-2</v>
      </c>
      <c r="AR233" s="15">
        <v>10</v>
      </c>
      <c r="AS233" s="14">
        <v>0.12658227848101267</v>
      </c>
      <c r="AT233" s="15">
        <v>2</v>
      </c>
      <c r="AU233" s="14">
        <v>2.5316455696202535E-2</v>
      </c>
      <c r="AV233" s="15">
        <v>8</v>
      </c>
      <c r="AW233" s="14">
        <v>0.10126582278481014</v>
      </c>
      <c r="AX233" s="15">
        <v>0</v>
      </c>
      <c r="AY233" s="14">
        <v>0</v>
      </c>
      <c r="AZ233" s="15">
        <v>1</v>
      </c>
      <c r="BA233" s="14">
        <v>1.2658227848101267E-2</v>
      </c>
      <c r="BB233" s="15">
        <v>0</v>
      </c>
      <c r="BC233" s="14">
        <v>0</v>
      </c>
      <c r="BD233" s="15">
        <v>0</v>
      </c>
      <c r="BE233" s="16">
        <v>0</v>
      </c>
    </row>
    <row r="236" spans="1:57" ht="23.25">
      <c r="A236" s="56" t="s">
        <v>467</v>
      </c>
    </row>
    <row r="237" spans="1:57">
      <c r="A237" s="357" t="s">
        <v>466</v>
      </c>
    </row>
    <row r="238" spans="1:57" ht="18" customHeight="1" thickBot="1">
      <c r="A238" s="295" t="s">
        <v>146</v>
      </c>
      <c r="B238" s="295"/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</row>
    <row r="239" spans="1:57" ht="31.5" customHeight="1" thickTop="1">
      <c r="A239" s="296" t="s">
        <v>366</v>
      </c>
      <c r="B239" s="299" t="s">
        <v>147</v>
      </c>
      <c r="C239" s="300"/>
      <c r="D239" s="300"/>
      <c r="E239" s="300" t="s">
        <v>148</v>
      </c>
      <c r="F239" s="300"/>
      <c r="G239" s="300"/>
      <c r="H239" s="300" t="s">
        <v>149</v>
      </c>
      <c r="I239" s="300"/>
      <c r="J239" s="300"/>
      <c r="K239" s="300" t="s">
        <v>150</v>
      </c>
      <c r="L239" s="300"/>
      <c r="M239" s="301"/>
    </row>
    <row r="240" spans="1:57" ht="15" customHeight="1" thickBot="1">
      <c r="A240" s="298"/>
      <c r="B240" s="53" t="s">
        <v>4</v>
      </c>
      <c r="C240" s="54" t="s">
        <v>151</v>
      </c>
      <c r="D240" s="54" t="s">
        <v>152</v>
      </c>
      <c r="E240" s="54" t="s">
        <v>4</v>
      </c>
      <c r="F240" s="54" t="s">
        <v>151</v>
      </c>
      <c r="G240" s="54" t="s">
        <v>152</v>
      </c>
      <c r="H240" s="54" t="s">
        <v>4</v>
      </c>
      <c r="I240" s="54" t="s">
        <v>151</v>
      </c>
      <c r="J240" s="54" t="s">
        <v>152</v>
      </c>
      <c r="K240" s="54" t="s">
        <v>4</v>
      </c>
      <c r="L240" s="54" t="s">
        <v>151</v>
      </c>
      <c r="M240" s="55" t="s">
        <v>152</v>
      </c>
    </row>
    <row r="241" spans="1:13" ht="15" customHeight="1" thickTop="1">
      <c r="A241" s="2" t="s">
        <v>6</v>
      </c>
      <c r="B241" s="5">
        <v>12</v>
      </c>
      <c r="C241" s="17">
        <v>6.1666666666666661</v>
      </c>
      <c r="D241" s="17">
        <v>1.1934162828797101</v>
      </c>
      <c r="E241" s="7">
        <v>12</v>
      </c>
      <c r="F241" s="17">
        <v>5.5833333333333339</v>
      </c>
      <c r="G241" s="17">
        <v>1.4433756729740645</v>
      </c>
      <c r="H241" s="7">
        <v>11</v>
      </c>
      <c r="I241" s="17">
        <v>3.4545454545454541</v>
      </c>
      <c r="J241" s="23">
        <v>2.4642904197207098</v>
      </c>
      <c r="K241" s="7">
        <v>11</v>
      </c>
      <c r="L241" s="17">
        <v>4.6363636363636358</v>
      </c>
      <c r="M241" s="18">
        <v>1.9116865471476894</v>
      </c>
    </row>
    <row r="242" spans="1:13" ht="36">
      <c r="A242" s="3" t="s">
        <v>7</v>
      </c>
      <c r="B242" s="9">
        <v>7</v>
      </c>
      <c r="C242" s="19">
        <v>4.5714285714285721</v>
      </c>
      <c r="D242" s="19">
        <v>1.6183471874253741</v>
      </c>
      <c r="E242" s="11">
        <v>7</v>
      </c>
      <c r="F242" s="19">
        <v>5.1428571428571432</v>
      </c>
      <c r="G242" s="24">
        <v>1.2149857925879117</v>
      </c>
      <c r="H242" s="11">
        <v>8</v>
      </c>
      <c r="I242" s="19">
        <v>3.375</v>
      </c>
      <c r="J242" s="19">
        <v>2.2638462845343543</v>
      </c>
      <c r="K242" s="11">
        <v>7</v>
      </c>
      <c r="L242" s="19">
        <v>5</v>
      </c>
      <c r="M242" s="20">
        <v>2.1602468994692869</v>
      </c>
    </row>
    <row r="243" spans="1:13" ht="36">
      <c r="A243" s="3" t="s">
        <v>8</v>
      </c>
      <c r="B243" s="9">
        <v>4</v>
      </c>
      <c r="C243" s="19">
        <v>4.75</v>
      </c>
      <c r="D243" s="24">
        <v>1.2583057392117916</v>
      </c>
      <c r="E243" s="11">
        <v>4</v>
      </c>
      <c r="F243" s="19">
        <v>4.75</v>
      </c>
      <c r="G243" s="19">
        <v>2.0615528128088303</v>
      </c>
      <c r="H243" s="11">
        <v>4</v>
      </c>
      <c r="I243" s="19">
        <v>3</v>
      </c>
      <c r="J243" s="19">
        <v>2.1602468994692865</v>
      </c>
      <c r="K243" s="11">
        <v>4</v>
      </c>
      <c r="L243" s="19">
        <v>6</v>
      </c>
      <c r="M243" s="20">
        <v>1.4142135623730949</v>
      </c>
    </row>
    <row r="244" spans="1:13" ht="36">
      <c r="A244" s="3" t="s">
        <v>9</v>
      </c>
      <c r="B244" s="9">
        <v>9</v>
      </c>
      <c r="C244" s="19">
        <v>3.6666666666666665</v>
      </c>
      <c r="D244" s="19">
        <v>2.1213203435596424</v>
      </c>
      <c r="E244" s="11">
        <v>9</v>
      </c>
      <c r="F244" s="19">
        <v>3.7777777777777772</v>
      </c>
      <c r="G244" s="19">
        <v>2.7738861628488727</v>
      </c>
      <c r="H244" s="11">
        <v>9</v>
      </c>
      <c r="I244" s="19">
        <v>3</v>
      </c>
      <c r="J244" s="19">
        <v>2.5495097567963922</v>
      </c>
      <c r="K244" s="11">
        <v>9</v>
      </c>
      <c r="L244" s="19">
        <v>4.8888888888888893</v>
      </c>
      <c r="M244" s="20">
        <v>2.4209731743889913</v>
      </c>
    </row>
    <row r="245" spans="1:13" ht="24">
      <c r="A245" s="3" t="s">
        <v>10</v>
      </c>
      <c r="B245" s="9">
        <v>26</v>
      </c>
      <c r="C245" s="19">
        <v>4.9230769230769242</v>
      </c>
      <c r="D245" s="24">
        <v>1.3243285671789133</v>
      </c>
      <c r="E245" s="11">
        <v>26</v>
      </c>
      <c r="F245" s="19">
        <v>4.9615384615384626</v>
      </c>
      <c r="G245" s="24">
        <v>1.7545545128212854</v>
      </c>
      <c r="H245" s="11">
        <v>26</v>
      </c>
      <c r="I245" s="19">
        <v>4.4230769230769225</v>
      </c>
      <c r="J245" s="19">
        <v>2.2122039132607449</v>
      </c>
      <c r="K245" s="11">
        <v>26</v>
      </c>
      <c r="L245" s="19">
        <v>4.9230769230769234</v>
      </c>
      <c r="M245" s="20">
        <v>1.5472059183722617</v>
      </c>
    </row>
    <row r="246" spans="1:13" ht="36">
      <c r="A246" s="3" t="s">
        <v>11</v>
      </c>
      <c r="B246" s="9">
        <v>11</v>
      </c>
      <c r="C246" s="19">
        <v>5.0909090909090908</v>
      </c>
      <c r="D246" s="24">
        <v>1.3003496033409983</v>
      </c>
      <c r="E246" s="11">
        <v>11</v>
      </c>
      <c r="F246" s="19">
        <v>4.6363636363636367</v>
      </c>
      <c r="G246" s="24">
        <v>1.3618169680781094</v>
      </c>
      <c r="H246" s="11">
        <v>11</v>
      </c>
      <c r="I246" s="19">
        <v>2.5454545454545454</v>
      </c>
      <c r="J246" s="24">
        <v>1.4396969378057567</v>
      </c>
      <c r="K246" s="11">
        <v>11</v>
      </c>
      <c r="L246" s="19">
        <v>4.8181818181818192</v>
      </c>
      <c r="M246" s="20">
        <v>1.1677484162422846</v>
      </c>
    </row>
    <row r="247" spans="1:13" ht="15" customHeight="1" thickBot="1">
      <c r="A247" s="4" t="s">
        <v>12</v>
      </c>
      <c r="B247" s="13">
        <v>69</v>
      </c>
      <c r="C247" s="21">
        <v>4.9565217391304337</v>
      </c>
      <c r="D247" s="21">
        <v>1.5665133878691879</v>
      </c>
      <c r="E247" s="15">
        <v>69</v>
      </c>
      <c r="F247" s="21">
        <v>4.8695652173913029</v>
      </c>
      <c r="G247" s="21">
        <v>1.7979812493154721</v>
      </c>
      <c r="H247" s="15">
        <v>69</v>
      </c>
      <c r="I247" s="21">
        <v>3.5797101449275361</v>
      </c>
      <c r="J247" s="21">
        <v>2.2387351806022426</v>
      </c>
      <c r="K247" s="15">
        <v>68</v>
      </c>
      <c r="L247" s="21">
        <v>4.9264705882352917</v>
      </c>
      <c r="M247" s="22">
        <v>1.7131290780113464</v>
      </c>
    </row>
    <row r="248" spans="1:13" ht="15.75" thickTop="1"/>
    <row r="250" spans="1:13" ht="18">
      <c r="A250" s="1"/>
    </row>
    <row r="252" spans="1:13" ht="18" customHeight="1" thickBot="1">
      <c r="A252" s="295" t="s">
        <v>146</v>
      </c>
      <c r="B252" s="295"/>
      <c r="C252" s="295"/>
      <c r="D252" s="295"/>
      <c r="E252" s="295"/>
      <c r="F252" s="295"/>
      <c r="G252" s="295"/>
      <c r="H252" s="295"/>
      <c r="I252" s="295"/>
      <c r="J252" s="295"/>
      <c r="K252" s="295"/>
      <c r="L252" s="295"/>
      <c r="M252" s="295"/>
    </row>
    <row r="253" spans="1:13" ht="15" customHeight="1" thickTop="1">
      <c r="A253" s="296" t="s">
        <v>366</v>
      </c>
      <c r="B253" s="299" t="s">
        <v>153</v>
      </c>
      <c r="C253" s="300"/>
      <c r="D253" s="300"/>
      <c r="E253" s="300" t="s">
        <v>154</v>
      </c>
      <c r="F253" s="300"/>
      <c r="G253" s="300"/>
      <c r="H253" s="300" t="s">
        <v>155</v>
      </c>
      <c r="I253" s="300"/>
      <c r="J253" s="300"/>
      <c r="K253" s="300" t="s">
        <v>156</v>
      </c>
      <c r="L253" s="300"/>
      <c r="M253" s="301"/>
    </row>
    <row r="254" spans="1:13" ht="15" customHeight="1" thickBot="1">
      <c r="A254" s="298"/>
      <c r="B254" s="53" t="s">
        <v>4</v>
      </c>
      <c r="C254" s="54" t="s">
        <v>151</v>
      </c>
      <c r="D254" s="54" t="s">
        <v>152</v>
      </c>
      <c r="E254" s="54" t="s">
        <v>4</v>
      </c>
      <c r="F254" s="54" t="s">
        <v>151</v>
      </c>
      <c r="G254" s="54" t="s">
        <v>152</v>
      </c>
      <c r="H254" s="54" t="s">
        <v>4</v>
      </c>
      <c r="I254" s="54" t="s">
        <v>151</v>
      </c>
      <c r="J254" s="54" t="s">
        <v>152</v>
      </c>
      <c r="K254" s="54" t="s">
        <v>4</v>
      </c>
      <c r="L254" s="54" t="s">
        <v>151</v>
      </c>
      <c r="M254" s="55" t="s">
        <v>152</v>
      </c>
    </row>
    <row r="255" spans="1:13" ht="15" customHeight="1" thickTop="1">
      <c r="A255" s="2" t="s">
        <v>6</v>
      </c>
      <c r="B255" s="5">
        <v>11</v>
      </c>
      <c r="C255" s="17">
        <v>5.4545454545454559</v>
      </c>
      <c r="D255" s="17">
        <v>1.1281521496355329</v>
      </c>
      <c r="E255" s="7">
        <v>11</v>
      </c>
      <c r="F255" s="17">
        <v>5.2727272727272725</v>
      </c>
      <c r="G255" s="17">
        <v>1.9540168418367887</v>
      </c>
      <c r="H255" s="7">
        <v>11</v>
      </c>
      <c r="I255" s="17">
        <v>5.8181818181818183</v>
      </c>
      <c r="J255" s="23">
        <v>0.87386289750530299</v>
      </c>
      <c r="K255" s="7">
        <v>11</v>
      </c>
      <c r="L255" s="17">
        <v>5.4545454545454541</v>
      </c>
      <c r="M255" s="18">
        <v>1.0357254813546264</v>
      </c>
    </row>
    <row r="256" spans="1:13" ht="36">
      <c r="A256" s="3" t="s">
        <v>7</v>
      </c>
      <c r="B256" s="9">
        <v>7</v>
      </c>
      <c r="C256" s="19">
        <v>5.4285714285714279</v>
      </c>
      <c r="D256" s="19">
        <v>1.5118578920369088</v>
      </c>
      <c r="E256" s="11">
        <v>7</v>
      </c>
      <c r="F256" s="19">
        <v>5.4285714285714288</v>
      </c>
      <c r="G256" s="24">
        <v>0.97590007294853309</v>
      </c>
      <c r="H256" s="11">
        <v>7</v>
      </c>
      <c r="I256" s="19">
        <v>5.8571428571428577</v>
      </c>
      <c r="J256" s="19">
        <v>1.2149857925879117</v>
      </c>
      <c r="K256" s="11">
        <v>8</v>
      </c>
      <c r="L256" s="19">
        <v>5.25</v>
      </c>
      <c r="M256" s="20">
        <v>1.1649647450214351</v>
      </c>
    </row>
    <row r="257" spans="1:17" ht="36">
      <c r="A257" s="3" t="s">
        <v>8</v>
      </c>
      <c r="B257" s="9">
        <v>4</v>
      </c>
      <c r="C257" s="19">
        <v>5.75</v>
      </c>
      <c r="D257" s="24">
        <v>0.5</v>
      </c>
      <c r="E257" s="11">
        <v>4</v>
      </c>
      <c r="F257" s="19">
        <v>5.5</v>
      </c>
      <c r="G257" s="19">
        <v>1</v>
      </c>
      <c r="H257" s="11">
        <v>4</v>
      </c>
      <c r="I257" s="19">
        <v>5.5</v>
      </c>
      <c r="J257" s="19">
        <v>1</v>
      </c>
      <c r="K257" s="11">
        <v>4</v>
      </c>
      <c r="L257" s="19">
        <v>5.75</v>
      </c>
      <c r="M257" s="20">
        <v>1.5000000000000002</v>
      </c>
    </row>
    <row r="258" spans="1:17" ht="36">
      <c r="A258" s="3" t="s">
        <v>9</v>
      </c>
      <c r="B258" s="9">
        <v>9</v>
      </c>
      <c r="C258" s="19">
        <v>4.8888888888888893</v>
      </c>
      <c r="D258" s="19">
        <v>2.315407331574967</v>
      </c>
      <c r="E258" s="11">
        <v>9</v>
      </c>
      <c r="F258" s="19">
        <v>4.333333333333333</v>
      </c>
      <c r="G258" s="19">
        <v>2.2912878474779199</v>
      </c>
      <c r="H258" s="11">
        <v>9</v>
      </c>
      <c r="I258" s="19">
        <v>4.4444444444444446</v>
      </c>
      <c r="J258" s="19">
        <v>2.4037008503093262</v>
      </c>
      <c r="K258" s="11">
        <v>9</v>
      </c>
      <c r="L258" s="19">
        <v>4.8888888888888893</v>
      </c>
      <c r="M258" s="20">
        <v>2.4209731743889913</v>
      </c>
    </row>
    <row r="259" spans="1:17" ht="24">
      <c r="A259" s="3" t="s">
        <v>10</v>
      </c>
      <c r="B259" s="9">
        <v>26</v>
      </c>
      <c r="C259" s="19">
        <v>5.9615384615384617</v>
      </c>
      <c r="D259" s="24">
        <v>0.66216428358945667</v>
      </c>
      <c r="E259" s="11">
        <v>26</v>
      </c>
      <c r="F259" s="19">
        <v>5.8461538461538458</v>
      </c>
      <c r="G259" s="24">
        <v>0.73169981234425319</v>
      </c>
      <c r="H259" s="11">
        <v>26</v>
      </c>
      <c r="I259" s="19">
        <v>5.8461538461538458</v>
      </c>
      <c r="J259" s="19">
        <v>1.189699380257305</v>
      </c>
      <c r="K259" s="11">
        <v>26</v>
      </c>
      <c r="L259" s="19">
        <v>5.1538461538461533</v>
      </c>
      <c r="M259" s="20">
        <v>1.4054837656069226</v>
      </c>
    </row>
    <row r="260" spans="1:17" ht="36">
      <c r="A260" s="3" t="s">
        <v>11</v>
      </c>
      <c r="B260" s="9">
        <v>11</v>
      </c>
      <c r="C260" s="19">
        <v>5.8181818181818183</v>
      </c>
      <c r="D260" s="24">
        <v>0.87386289750530288</v>
      </c>
      <c r="E260" s="11">
        <v>11</v>
      </c>
      <c r="F260" s="19">
        <v>5.9090909090909092</v>
      </c>
      <c r="G260" s="24">
        <v>0.94387980744853894</v>
      </c>
      <c r="H260" s="11">
        <v>11</v>
      </c>
      <c r="I260" s="19">
        <v>6.0909090909090908</v>
      </c>
      <c r="J260" s="24">
        <v>0.83120941459363362</v>
      </c>
      <c r="K260" s="11">
        <v>11</v>
      </c>
      <c r="L260" s="19">
        <v>5.6363636363636367</v>
      </c>
      <c r="M260" s="20">
        <v>1.0269106361049409</v>
      </c>
    </row>
    <row r="261" spans="1:17" ht="15" customHeight="1" thickBot="1">
      <c r="A261" s="4" t="s">
        <v>12</v>
      </c>
      <c r="B261" s="13">
        <v>68</v>
      </c>
      <c r="C261" s="21">
        <v>5.6470588235294121</v>
      </c>
      <c r="D261" s="21">
        <v>1.2065085420998019</v>
      </c>
      <c r="E261" s="15">
        <v>68</v>
      </c>
      <c r="F261" s="21">
        <v>5.5</v>
      </c>
      <c r="G261" s="21">
        <v>1.3875781543136076</v>
      </c>
      <c r="H261" s="15">
        <v>68</v>
      </c>
      <c r="I261" s="21">
        <v>5.6764705882352944</v>
      </c>
      <c r="J261" s="21">
        <v>1.3652529859113831</v>
      </c>
      <c r="K261" s="15">
        <v>69</v>
      </c>
      <c r="L261" s="21">
        <v>5.2898550724637676</v>
      </c>
      <c r="M261" s="22">
        <v>1.4256211161884571</v>
      </c>
    </row>
    <row r="262" spans="1:17" ht="15.75" thickTop="1"/>
    <row r="264" spans="1:17" ht="23.25">
      <c r="A264" s="56" t="s">
        <v>269</v>
      </c>
    </row>
    <row r="265" spans="1:17">
      <c r="A265" s="357" t="s">
        <v>468</v>
      </c>
    </row>
    <row r="266" spans="1:17" ht="18" customHeight="1" thickBot="1">
      <c r="A266" s="314" t="s">
        <v>157</v>
      </c>
      <c r="B266" s="314"/>
      <c r="C266" s="314"/>
      <c r="D266" s="314"/>
      <c r="E266" s="314"/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62"/>
    </row>
    <row r="267" spans="1:17" ht="35.25" customHeight="1" thickTop="1">
      <c r="A267" s="296" t="s">
        <v>366</v>
      </c>
      <c r="B267" s="299" t="s">
        <v>158</v>
      </c>
      <c r="C267" s="300"/>
      <c r="D267" s="300"/>
      <c r="E267" s="300" t="s">
        <v>159</v>
      </c>
      <c r="F267" s="300"/>
      <c r="G267" s="300"/>
      <c r="H267" s="300" t="s">
        <v>160</v>
      </c>
      <c r="I267" s="300"/>
      <c r="J267" s="300"/>
      <c r="K267" s="300" t="s">
        <v>161</v>
      </c>
      <c r="L267" s="300"/>
      <c r="M267" s="300"/>
      <c r="N267" s="358" t="s">
        <v>162</v>
      </c>
      <c r="O267" s="359"/>
      <c r="P267" s="360"/>
      <c r="Q267" s="362"/>
    </row>
    <row r="268" spans="1:17" ht="15" customHeight="1" thickBot="1">
      <c r="A268" s="298"/>
      <c r="B268" s="53" t="s">
        <v>4</v>
      </c>
      <c r="C268" s="54" t="s">
        <v>151</v>
      </c>
      <c r="D268" s="54" t="s">
        <v>152</v>
      </c>
      <c r="E268" s="54" t="s">
        <v>4</v>
      </c>
      <c r="F268" s="54" t="s">
        <v>151</v>
      </c>
      <c r="G268" s="54" t="s">
        <v>152</v>
      </c>
      <c r="H268" s="54" t="s">
        <v>4</v>
      </c>
      <c r="I268" s="54" t="s">
        <v>151</v>
      </c>
      <c r="J268" s="54" t="s">
        <v>152</v>
      </c>
      <c r="K268" s="54" t="s">
        <v>4</v>
      </c>
      <c r="L268" s="54" t="s">
        <v>151</v>
      </c>
      <c r="M268" s="54" t="s">
        <v>152</v>
      </c>
      <c r="N268" s="54" t="s">
        <v>4</v>
      </c>
      <c r="O268" s="54" t="s">
        <v>151</v>
      </c>
      <c r="P268" s="55" t="s">
        <v>152</v>
      </c>
      <c r="Q268" s="362"/>
    </row>
    <row r="269" spans="1:17" ht="15" customHeight="1" thickTop="1">
      <c r="A269" s="2" t="s">
        <v>6</v>
      </c>
      <c r="B269" s="5">
        <v>11</v>
      </c>
      <c r="C269" s="17">
        <v>5.6363636363636358</v>
      </c>
      <c r="D269" s="17">
        <v>1.1200649331826502</v>
      </c>
      <c r="E269" s="7">
        <v>11</v>
      </c>
      <c r="F269" s="17">
        <v>4.6363636363636358</v>
      </c>
      <c r="G269" s="17">
        <v>2.2482316283126735</v>
      </c>
      <c r="H269" s="7">
        <v>11</v>
      </c>
      <c r="I269" s="17">
        <v>4.7272727272727275</v>
      </c>
      <c r="J269" s="23">
        <v>1.7939291563999449</v>
      </c>
      <c r="K269" s="7">
        <v>11</v>
      </c>
      <c r="L269" s="17">
        <v>4.9090909090909092</v>
      </c>
      <c r="M269" s="23">
        <v>1.3751033019046572</v>
      </c>
      <c r="N269" s="7">
        <v>11</v>
      </c>
      <c r="O269" s="17">
        <v>5.7272727272727266</v>
      </c>
      <c r="P269" s="18">
        <v>1.1037127426019047</v>
      </c>
      <c r="Q269" s="362"/>
    </row>
    <row r="270" spans="1:17" ht="36">
      <c r="A270" s="3" t="s">
        <v>7</v>
      </c>
      <c r="B270" s="9">
        <v>9</v>
      </c>
      <c r="C270" s="19">
        <v>6</v>
      </c>
      <c r="D270" s="19">
        <v>0.70710678118654757</v>
      </c>
      <c r="E270" s="11">
        <v>9</v>
      </c>
      <c r="F270" s="19">
        <v>5.333333333333333</v>
      </c>
      <c r="G270" s="24">
        <v>1.4142135623730951</v>
      </c>
      <c r="H270" s="11">
        <v>9</v>
      </c>
      <c r="I270" s="19">
        <v>4.666666666666667</v>
      </c>
      <c r="J270" s="19">
        <v>1.8027756377319946</v>
      </c>
      <c r="K270" s="11">
        <v>9</v>
      </c>
      <c r="L270" s="19">
        <v>4.1111111111111107</v>
      </c>
      <c r="M270" s="19">
        <v>1.7638342073763935</v>
      </c>
      <c r="N270" s="11">
        <v>9</v>
      </c>
      <c r="O270" s="19">
        <v>5.6666666666666661</v>
      </c>
      <c r="P270" s="20">
        <v>0.86602540378443871</v>
      </c>
      <c r="Q270" s="362"/>
    </row>
    <row r="271" spans="1:17" ht="36">
      <c r="A271" s="3" t="s">
        <v>8</v>
      </c>
      <c r="B271" s="9">
        <v>3</v>
      </c>
      <c r="C271" s="19">
        <v>6</v>
      </c>
      <c r="D271" s="24">
        <v>1</v>
      </c>
      <c r="E271" s="11">
        <v>3</v>
      </c>
      <c r="F271" s="19">
        <v>6.333333333333333</v>
      </c>
      <c r="G271" s="19">
        <v>0.57735026918962573</v>
      </c>
      <c r="H271" s="11">
        <v>3</v>
      </c>
      <c r="I271" s="19">
        <v>5.333333333333333</v>
      </c>
      <c r="J271" s="19">
        <v>0.57735026918962573</v>
      </c>
      <c r="K271" s="11">
        <v>3</v>
      </c>
      <c r="L271" s="19">
        <v>4</v>
      </c>
      <c r="M271" s="19">
        <v>1</v>
      </c>
      <c r="N271" s="11">
        <v>3</v>
      </c>
      <c r="O271" s="19">
        <v>6</v>
      </c>
      <c r="P271" s="20">
        <v>1</v>
      </c>
      <c r="Q271" s="362"/>
    </row>
    <row r="272" spans="1:17" ht="36">
      <c r="A272" s="3" t="s">
        <v>9</v>
      </c>
      <c r="B272" s="9">
        <v>9</v>
      </c>
      <c r="C272" s="19">
        <v>6.2222222222222232</v>
      </c>
      <c r="D272" s="19">
        <v>0.83333333333333348</v>
      </c>
      <c r="E272" s="11">
        <v>9</v>
      </c>
      <c r="F272" s="19">
        <v>4.9999999999999991</v>
      </c>
      <c r="G272" s="19">
        <v>1.1180339887498949</v>
      </c>
      <c r="H272" s="11">
        <v>9</v>
      </c>
      <c r="I272" s="19">
        <v>4.666666666666667</v>
      </c>
      <c r="J272" s="19">
        <v>1.4142135623730949</v>
      </c>
      <c r="K272" s="11">
        <v>9</v>
      </c>
      <c r="L272" s="19">
        <v>4.4444444444444438</v>
      </c>
      <c r="M272" s="19">
        <v>1.5898986690282426</v>
      </c>
      <c r="N272" s="11">
        <v>9</v>
      </c>
      <c r="O272" s="19">
        <v>5.8888888888888893</v>
      </c>
      <c r="P272" s="20">
        <v>1.0540925533894598</v>
      </c>
      <c r="Q272" s="362"/>
    </row>
    <row r="273" spans="1:17" ht="24">
      <c r="A273" s="3" t="s">
        <v>10</v>
      </c>
      <c r="B273" s="9">
        <v>25</v>
      </c>
      <c r="C273" s="19">
        <v>5.4799999999999995</v>
      </c>
      <c r="D273" s="24">
        <v>1.2288205727444508</v>
      </c>
      <c r="E273" s="11">
        <v>26</v>
      </c>
      <c r="F273" s="19">
        <v>5.2692307692307692</v>
      </c>
      <c r="G273" s="24">
        <v>1.313246124919234</v>
      </c>
      <c r="H273" s="11">
        <v>26</v>
      </c>
      <c r="I273" s="19">
        <v>4.4615384615384626</v>
      </c>
      <c r="J273" s="19">
        <v>1.3032503744336841</v>
      </c>
      <c r="K273" s="11">
        <v>26</v>
      </c>
      <c r="L273" s="19">
        <v>4.3461538461538467</v>
      </c>
      <c r="M273" s="19">
        <v>1.5985570416424355</v>
      </c>
      <c r="N273" s="11">
        <v>26</v>
      </c>
      <c r="O273" s="19">
        <v>5.2692307692307683</v>
      </c>
      <c r="P273" s="20">
        <v>1.1156233166330758</v>
      </c>
      <c r="Q273" s="362"/>
    </row>
    <row r="274" spans="1:17" ht="36">
      <c r="A274" s="3" t="s">
        <v>11</v>
      </c>
      <c r="B274" s="9">
        <v>10</v>
      </c>
      <c r="C274" s="19">
        <v>5.3</v>
      </c>
      <c r="D274" s="24">
        <v>0.82327260234856459</v>
      </c>
      <c r="E274" s="11">
        <v>10</v>
      </c>
      <c r="F274" s="19">
        <v>5.2000000000000011</v>
      </c>
      <c r="G274" s="24">
        <v>1.5491933384829668</v>
      </c>
      <c r="H274" s="11">
        <v>10</v>
      </c>
      <c r="I274" s="19">
        <v>4.8999999999999995</v>
      </c>
      <c r="J274" s="24">
        <v>1.1972189997378648</v>
      </c>
      <c r="K274" s="11">
        <v>10</v>
      </c>
      <c r="L274" s="19">
        <v>3.5</v>
      </c>
      <c r="M274" s="24">
        <v>1.509230856356236</v>
      </c>
      <c r="N274" s="11">
        <v>10</v>
      </c>
      <c r="O274" s="19">
        <v>5.4</v>
      </c>
      <c r="P274" s="20">
        <v>1.3498971154211057</v>
      </c>
      <c r="Q274" s="362"/>
    </row>
    <row r="275" spans="1:17" ht="15" customHeight="1" thickBot="1">
      <c r="A275" s="4" t="s">
        <v>12</v>
      </c>
      <c r="B275" s="13">
        <v>67</v>
      </c>
      <c r="C275" s="21">
        <v>5.6716417910447774</v>
      </c>
      <c r="D275" s="21">
        <v>1.0500802235080919</v>
      </c>
      <c r="E275" s="15">
        <v>68</v>
      </c>
      <c r="F275" s="21">
        <v>5.1764705882352953</v>
      </c>
      <c r="G275" s="21">
        <v>1.4956771188656179</v>
      </c>
      <c r="H275" s="15">
        <v>68</v>
      </c>
      <c r="I275" s="21">
        <v>4.6617647058823541</v>
      </c>
      <c r="J275" s="21">
        <v>1.4100946736253137</v>
      </c>
      <c r="K275" s="15">
        <v>68</v>
      </c>
      <c r="L275" s="21">
        <v>4.2794117647058831</v>
      </c>
      <c r="M275" s="21">
        <v>1.5534803318201564</v>
      </c>
      <c r="N275" s="15">
        <v>68</v>
      </c>
      <c r="O275" s="21">
        <v>5.5294117647058831</v>
      </c>
      <c r="P275" s="22">
        <v>1.0991256801453819</v>
      </c>
      <c r="Q275" s="362"/>
    </row>
    <row r="276" spans="1:17" ht="15.75" thickTop="1"/>
    <row r="278" spans="1:17" ht="23.25">
      <c r="A278" s="56" t="s">
        <v>270</v>
      </c>
    </row>
    <row r="279" spans="1:17">
      <c r="A279" s="357" t="s">
        <v>469</v>
      </c>
    </row>
    <row r="280" spans="1:17" ht="18" customHeight="1" thickBot="1">
      <c r="A280" s="295" t="s">
        <v>163</v>
      </c>
      <c r="B280" s="295"/>
      <c r="C280" s="295"/>
      <c r="D280" s="295"/>
      <c r="E280" s="295"/>
      <c r="F280" s="295"/>
      <c r="G280" s="295"/>
      <c r="H280" s="295"/>
      <c r="I280" s="295"/>
      <c r="J280" s="295"/>
      <c r="K280" s="295"/>
      <c r="L280" s="295"/>
      <c r="M280" s="295"/>
    </row>
    <row r="281" spans="1:17" ht="15" customHeight="1" thickTop="1">
      <c r="A281" s="296" t="s">
        <v>366</v>
      </c>
      <c r="B281" s="299" t="s">
        <v>473</v>
      </c>
      <c r="C281" s="300"/>
      <c r="D281" s="300"/>
      <c r="E281" s="300" t="s">
        <v>474</v>
      </c>
      <c r="F281" s="300"/>
      <c r="G281" s="300"/>
      <c r="H281" s="300" t="s">
        <v>475</v>
      </c>
      <c r="I281" s="300"/>
      <c r="J281" s="300"/>
      <c r="K281" s="300" t="s">
        <v>476</v>
      </c>
      <c r="L281" s="300"/>
      <c r="M281" s="301"/>
    </row>
    <row r="282" spans="1:17" ht="15" customHeight="1" thickBot="1">
      <c r="A282" s="298"/>
      <c r="B282" s="53" t="s">
        <v>4</v>
      </c>
      <c r="C282" s="54" t="s">
        <v>151</v>
      </c>
      <c r="D282" s="54" t="s">
        <v>152</v>
      </c>
      <c r="E282" s="54" t="s">
        <v>4</v>
      </c>
      <c r="F282" s="54" t="s">
        <v>151</v>
      </c>
      <c r="G282" s="54" t="s">
        <v>152</v>
      </c>
      <c r="H282" s="54" t="s">
        <v>4</v>
      </c>
      <c r="I282" s="54" t="s">
        <v>151</v>
      </c>
      <c r="J282" s="54" t="s">
        <v>477</v>
      </c>
      <c r="K282" s="54" t="s">
        <v>4</v>
      </c>
      <c r="L282" s="54" t="s">
        <v>151</v>
      </c>
      <c r="M282" s="55" t="s">
        <v>477</v>
      </c>
    </row>
    <row r="283" spans="1:17" ht="15" customHeight="1" thickTop="1">
      <c r="A283" s="2" t="s">
        <v>6</v>
      </c>
      <c r="B283" s="5">
        <v>14</v>
      </c>
      <c r="C283" s="17">
        <v>4.2857142857142847</v>
      </c>
      <c r="D283" s="17">
        <v>1.4898926873369838</v>
      </c>
      <c r="E283" s="7">
        <v>13</v>
      </c>
      <c r="F283" s="17">
        <v>3.4615384615384612</v>
      </c>
      <c r="G283" s="17">
        <v>1.5063966175050874</v>
      </c>
      <c r="H283" s="7">
        <v>14</v>
      </c>
      <c r="I283" s="17">
        <v>2.9285714285714288</v>
      </c>
      <c r="J283" s="23">
        <v>1.4392458342578487</v>
      </c>
      <c r="K283" s="7">
        <v>13</v>
      </c>
      <c r="L283" s="17">
        <v>3.0769230769230775</v>
      </c>
      <c r="M283" s="18">
        <v>1.2557559782549621</v>
      </c>
    </row>
    <row r="284" spans="1:17" ht="36">
      <c r="A284" s="3" t="s">
        <v>7</v>
      </c>
      <c r="B284" s="9">
        <v>15</v>
      </c>
      <c r="C284" s="19">
        <v>4.2666666666666675</v>
      </c>
      <c r="D284" s="19">
        <v>1.4375905768565218</v>
      </c>
      <c r="E284" s="11">
        <v>12</v>
      </c>
      <c r="F284" s="19">
        <v>3.583333333333333</v>
      </c>
      <c r="G284" s="24">
        <v>1.928651593652148</v>
      </c>
      <c r="H284" s="11">
        <v>15</v>
      </c>
      <c r="I284" s="19">
        <v>2.9333333333333331</v>
      </c>
      <c r="J284" s="19">
        <v>1.5796322658258459</v>
      </c>
      <c r="K284" s="11">
        <v>12</v>
      </c>
      <c r="L284" s="19">
        <v>2.75</v>
      </c>
      <c r="M284" s="20">
        <v>1.5447859516333116</v>
      </c>
    </row>
    <row r="285" spans="1:17" ht="36">
      <c r="A285" s="3" t="s">
        <v>8</v>
      </c>
      <c r="B285" s="9">
        <v>4</v>
      </c>
      <c r="C285" s="19">
        <v>5.75</v>
      </c>
      <c r="D285" s="24">
        <v>0.49999999999999989</v>
      </c>
      <c r="E285" s="11">
        <v>4</v>
      </c>
      <c r="F285" s="19">
        <v>5</v>
      </c>
      <c r="G285" s="19">
        <v>2.70801280154532</v>
      </c>
      <c r="H285" s="11">
        <v>4</v>
      </c>
      <c r="I285" s="19">
        <v>4</v>
      </c>
      <c r="J285" s="19">
        <v>0.81649658092772603</v>
      </c>
      <c r="K285" s="11">
        <v>4</v>
      </c>
      <c r="L285" s="19">
        <v>4.25</v>
      </c>
      <c r="M285" s="20">
        <v>2.2173557826083452</v>
      </c>
    </row>
    <row r="286" spans="1:17" ht="36">
      <c r="A286" s="3" t="s">
        <v>9</v>
      </c>
      <c r="B286" s="9">
        <v>10</v>
      </c>
      <c r="C286" s="19">
        <v>5</v>
      </c>
      <c r="D286" s="19">
        <v>1.3333333333333333</v>
      </c>
      <c r="E286" s="11">
        <v>9</v>
      </c>
      <c r="F286" s="19">
        <v>3.8888888888888888</v>
      </c>
      <c r="G286" s="19">
        <v>1.5365907428821477</v>
      </c>
      <c r="H286" s="11">
        <v>10</v>
      </c>
      <c r="I286" s="19">
        <v>4.0999999999999996</v>
      </c>
      <c r="J286" s="19">
        <v>1.7919573407620817</v>
      </c>
      <c r="K286" s="11">
        <v>9</v>
      </c>
      <c r="L286" s="19">
        <v>3.6666666666666665</v>
      </c>
      <c r="M286" s="20">
        <v>1.8708286933869707</v>
      </c>
    </row>
    <row r="287" spans="1:17" ht="24">
      <c r="A287" s="3" t="s">
        <v>10</v>
      </c>
      <c r="B287" s="9">
        <v>30</v>
      </c>
      <c r="C287" s="19">
        <v>4.7333333333333343</v>
      </c>
      <c r="D287" s="24">
        <v>1.1426929274467319</v>
      </c>
      <c r="E287" s="11">
        <v>30</v>
      </c>
      <c r="F287" s="19">
        <v>4.2666666666666666</v>
      </c>
      <c r="G287" s="24">
        <v>1.2015315896469556</v>
      </c>
      <c r="H287" s="11">
        <v>30</v>
      </c>
      <c r="I287" s="19">
        <v>3.833333333333333</v>
      </c>
      <c r="J287" s="19">
        <v>1.2058287558794354</v>
      </c>
      <c r="K287" s="11">
        <v>30</v>
      </c>
      <c r="L287" s="19">
        <v>3.9000000000000012</v>
      </c>
      <c r="M287" s="20">
        <v>1.155198146908438</v>
      </c>
    </row>
    <row r="288" spans="1:17" ht="36">
      <c r="A288" s="3" t="s">
        <v>11</v>
      </c>
      <c r="B288" s="9">
        <v>11</v>
      </c>
      <c r="C288" s="19">
        <v>5.2727272727272725</v>
      </c>
      <c r="D288" s="24">
        <v>0.904534033733291</v>
      </c>
      <c r="E288" s="11">
        <v>11</v>
      </c>
      <c r="F288" s="19">
        <v>3.6363636363636362</v>
      </c>
      <c r="G288" s="24">
        <v>1.747725795010606</v>
      </c>
      <c r="H288" s="11">
        <v>11</v>
      </c>
      <c r="I288" s="19">
        <v>4.4545454545454541</v>
      </c>
      <c r="J288" s="24">
        <v>1.4396969378057569</v>
      </c>
      <c r="K288" s="11">
        <v>11</v>
      </c>
      <c r="L288" s="19">
        <v>3.3636363636363638</v>
      </c>
      <c r="M288" s="20">
        <v>1.5015143870590966</v>
      </c>
    </row>
    <row r="289" spans="1:19" ht="15" customHeight="1" thickBot="1">
      <c r="A289" s="4" t="s">
        <v>12</v>
      </c>
      <c r="B289" s="13">
        <v>84</v>
      </c>
      <c r="C289" s="21">
        <v>4.7261904761904736</v>
      </c>
      <c r="D289" s="21">
        <v>1.2739388731168875</v>
      </c>
      <c r="E289" s="15">
        <v>79</v>
      </c>
      <c r="F289" s="21">
        <v>3.9367088607594929</v>
      </c>
      <c r="G289" s="21">
        <v>1.5798553337852519</v>
      </c>
      <c r="H289" s="15">
        <v>84</v>
      </c>
      <c r="I289" s="21">
        <v>3.6428571428571428</v>
      </c>
      <c r="J289" s="21">
        <v>1.4778921585684133</v>
      </c>
      <c r="K289" s="15">
        <v>79</v>
      </c>
      <c r="L289" s="21">
        <v>3.5063291139240507</v>
      </c>
      <c r="M289" s="22">
        <v>1.4577240578233237</v>
      </c>
    </row>
    <row r="290" spans="1:19" ht="15.75" thickTop="1"/>
    <row r="292" spans="1:19" ht="18">
      <c r="A292" s="1"/>
    </row>
    <row r="294" spans="1:19" ht="18" customHeight="1" thickBot="1">
      <c r="A294" s="314" t="s">
        <v>166</v>
      </c>
      <c r="B294" s="314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</row>
    <row r="295" spans="1:19" ht="25.5" customHeight="1" thickTop="1">
      <c r="A295" s="296" t="s">
        <v>366</v>
      </c>
      <c r="B295" s="299" t="s">
        <v>478</v>
      </c>
      <c r="C295" s="300"/>
      <c r="D295" s="300"/>
      <c r="E295" s="300" t="s">
        <v>479</v>
      </c>
      <c r="F295" s="300"/>
      <c r="G295" s="300"/>
      <c r="H295" s="300" t="s">
        <v>480</v>
      </c>
      <c r="I295" s="300"/>
      <c r="J295" s="300"/>
      <c r="K295" s="300" t="s">
        <v>481</v>
      </c>
      <c r="L295" s="300"/>
      <c r="M295" s="300"/>
      <c r="N295" s="300" t="s">
        <v>482</v>
      </c>
      <c r="O295" s="300"/>
      <c r="P295" s="300"/>
      <c r="Q295" s="300" t="s">
        <v>483</v>
      </c>
      <c r="R295" s="300"/>
      <c r="S295" s="301"/>
    </row>
    <row r="296" spans="1:19" ht="15" customHeight="1" thickBot="1">
      <c r="A296" s="298"/>
      <c r="B296" s="53" t="s">
        <v>4</v>
      </c>
      <c r="C296" s="54" t="s">
        <v>151</v>
      </c>
      <c r="D296" s="54" t="s">
        <v>152</v>
      </c>
      <c r="E296" s="54" t="s">
        <v>4</v>
      </c>
      <c r="F296" s="54" t="s">
        <v>151</v>
      </c>
      <c r="G296" s="54" t="s">
        <v>152</v>
      </c>
      <c r="H296" s="54" t="s">
        <v>4</v>
      </c>
      <c r="I296" s="54" t="s">
        <v>151</v>
      </c>
      <c r="J296" s="54" t="s">
        <v>152</v>
      </c>
      <c r="K296" s="54" t="s">
        <v>4</v>
      </c>
      <c r="L296" s="54" t="s">
        <v>151</v>
      </c>
      <c r="M296" s="54" t="s">
        <v>152</v>
      </c>
      <c r="N296" s="54" t="s">
        <v>4</v>
      </c>
      <c r="O296" s="54" t="s">
        <v>151</v>
      </c>
      <c r="P296" s="54" t="s">
        <v>152</v>
      </c>
      <c r="Q296" s="54" t="s">
        <v>4</v>
      </c>
      <c r="R296" s="54" t="s">
        <v>151</v>
      </c>
      <c r="S296" s="55" t="s">
        <v>152</v>
      </c>
    </row>
    <row r="297" spans="1:19" ht="15" customHeight="1" thickTop="1">
      <c r="A297" s="2" t="s">
        <v>6</v>
      </c>
      <c r="B297" s="5">
        <v>14</v>
      </c>
      <c r="C297" s="17">
        <v>3.7857142857142856</v>
      </c>
      <c r="D297" s="17">
        <v>1.2513728724621074</v>
      </c>
      <c r="E297" s="7">
        <v>13</v>
      </c>
      <c r="F297" s="17">
        <v>5.3076923076923084</v>
      </c>
      <c r="G297" s="17">
        <v>1.4935759876113539</v>
      </c>
      <c r="H297" s="7">
        <v>14</v>
      </c>
      <c r="I297" s="17">
        <v>1.9999999999999998</v>
      </c>
      <c r="J297" s="23">
        <v>1.4142135623730951</v>
      </c>
      <c r="K297" s="7">
        <v>13</v>
      </c>
      <c r="L297" s="17">
        <v>3.8461538461538458</v>
      </c>
      <c r="M297" s="23">
        <v>2.5444761689508852</v>
      </c>
      <c r="N297" s="7">
        <v>14</v>
      </c>
      <c r="O297" s="17">
        <v>4.1428571428571432</v>
      </c>
      <c r="P297" s="23">
        <v>1.2924123453177279</v>
      </c>
      <c r="Q297" s="7">
        <v>13</v>
      </c>
      <c r="R297" s="17">
        <v>4.5384615384615383</v>
      </c>
      <c r="S297" s="18">
        <v>1.6132464481796025</v>
      </c>
    </row>
    <row r="298" spans="1:19" ht="36">
      <c r="A298" s="3" t="s">
        <v>7</v>
      </c>
      <c r="B298" s="9">
        <v>15</v>
      </c>
      <c r="C298" s="19">
        <v>4</v>
      </c>
      <c r="D298" s="19">
        <v>1.5583874449479591</v>
      </c>
      <c r="E298" s="11">
        <v>12</v>
      </c>
      <c r="F298" s="19">
        <v>5.25</v>
      </c>
      <c r="G298" s="24">
        <v>1.7645499039801522</v>
      </c>
      <c r="H298" s="11">
        <v>15</v>
      </c>
      <c r="I298" s="19">
        <v>1.4000000000000001</v>
      </c>
      <c r="J298" s="19">
        <v>0.82807867121082501</v>
      </c>
      <c r="K298" s="11">
        <v>12</v>
      </c>
      <c r="L298" s="19">
        <v>4.0833333333333339</v>
      </c>
      <c r="M298" s="19">
        <v>2.539088359425425</v>
      </c>
      <c r="N298" s="11">
        <v>15</v>
      </c>
      <c r="O298" s="19">
        <v>3.5333333333333332</v>
      </c>
      <c r="P298" s="19">
        <v>1.9223002094465096</v>
      </c>
      <c r="Q298" s="11">
        <v>12</v>
      </c>
      <c r="R298" s="19">
        <v>4.333333333333333</v>
      </c>
      <c r="S298" s="20">
        <v>2.059714602177749</v>
      </c>
    </row>
    <row r="299" spans="1:19" ht="36">
      <c r="A299" s="3" t="s">
        <v>8</v>
      </c>
      <c r="B299" s="9">
        <v>4</v>
      </c>
      <c r="C299" s="19">
        <v>6</v>
      </c>
      <c r="D299" s="24">
        <v>0.81649658092772592</v>
      </c>
      <c r="E299" s="11">
        <v>4</v>
      </c>
      <c r="F299" s="19">
        <v>6.5</v>
      </c>
      <c r="G299" s="19">
        <v>0.57735026918962584</v>
      </c>
      <c r="H299" s="11">
        <v>4</v>
      </c>
      <c r="I299" s="19">
        <v>2.5</v>
      </c>
      <c r="J299" s="19">
        <v>0.57735026918962573</v>
      </c>
      <c r="K299" s="11">
        <v>4</v>
      </c>
      <c r="L299" s="19">
        <v>3</v>
      </c>
      <c r="M299" s="19">
        <v>2.1602468994692865</v>
      </c>
      <c r="N299" s="11">
        <v>4</v>
      </c>
      <c r="O299" s="19">
        <v>4.25</v>
      </c>
      <c r="P299" s="19">
        <v>0.5</v>
      </c>
      <c r="Q299" s="11">
        <v>4</v>
      </c>
      <c r="R299" s="19">
        <v>5.25</v>
      </c>
      <c r="S299" s="20">
        <v>1.2583057392117916</v>
      </c>
    </row>
    <row r="300" spans="1:19" ht="36">
      <c r="A300" s="3" t="s">
        <v>9</v>
      </c>
      <c r="B300" s="9">
        <v>10</v>
      </c>
      <c r="C300" s="19">
        <v>5</v>
      </c>
      <c r="D300" s="19">
        <v>1.247219128924647</v>
      </c>
      <c r="E300" s="11">
        <v>9</v>
      </c>
      <c r="F300" s="19">
        <v>6.0000000000000009</v>
      </c>
      <c r="G300" s="19">
        <v>1.3228756555322954</v>
      </c>
      <c r="H300" s="11">
        <v>10</v>
      </c>
      <c r="I300" s="19">
        <v>1.7</v>
      </c>
      <c r="J300" s="19">
        <v>1.567021236472421</v>
      </c>
      <c r="K300" s="11">
        <v>9</v>
      </c>
      <c r="L300" s="19">
        <v>2.3333333333333335</v>
      </c>
      <c r="M300" s="19">
        <v>2.3979157616563596</v>
      </c>
      <c r="N300" s="11">
        <v>10</v>
      </c>
      <c r="O300" s="19">
        <v>4.3999999999999995</v>
      </c>
      <c r="P300" s="19">
        <v>1.3498971154211057</v>
      </c>
      <c r="Q300" s="11">
        <v>9</v>
      </c>
      <c r="R300" s="19">
        <v>5</v>
      </c>
      <c r="S300" s="20">
        <v>1.2247448713915889</v>
      </c>
    </row>
    <row r="301" spans="1:19" ht="24">
      <c r="A301" s="3" t="s">
        <v>10</v>
      </c>
      <c r="B301" s="9">
        <v>30</v>
      </c>
      <c r="C301" s="19">
        <v>4.3333333333333339</v>
      </c>
      <c r="D301" s="24">
        <v>1.4932799662056893</v>
      </c>
      <c r="E301" s="11">
        <v>30</v>
      </c>
      <c r="F301" s="19">
        <v>5.2333333333333334</v>
      </c>
      <c r="G301" s="24">
        <v>1.19433528860584</v>
      </c>
      <c r="H301" s="11">
        <v>30</v>
      </c>
      <c r="I301" s="19">
        <v>2.1666666666666665</v>
      </c>
      <c r="J301" s="19">
        <v>1.4162440207947151</v>
      </c>
      <c r="K301" s="11">
        <v>30</v>
      </c>
      <c r="L301" s="19">
        <v>4.8999999999999995</v>
      </c>
      <c r="M301" s="19">
        <v>2.2795946403117222</v>
      </c>
      <c r="N301" s="11">
        <v>28</v>
      </c>
      <c r="O301" s="19">
        <v>3.6071428571428572</v>
      </c>
      <c r="P301" s="19">
        <v>1.3700307029348382</v>
      </c>
      <c r="Q301" s="11">
        <v>29</v>
      </c>
      <c r="R301" s="19">
        <v>5.2413793103448274</v>
      </c>
      <c r="S301" s="20">
        <v>1.2720953584481085</v>
      </c>
    </row>
    <row r="302" spans="1:19" ht="36">
      <c r="A302" s="3" t="s">
        <v>11</v>
      </c>
      <c r="B302" s="9">
        <v>11</v>
      </c>
      <c r="C302" s="19">
        <v>4.7272727272727266</v>
      </c>
      <c r="D302" s="24">
        <v>1.6787441193290351</v>
      </c>
      <c r="E302" s="11">
        <v>11</v>
      </c>
      <c r="F302" s="19">
        <v>6.0909090909090908</v>
      </c>
      <c r="G302" s="24">
        <v>1.2210278829367867</v>
      </c>
      <c r="H302" s="11">
        <v>11</v>
      </c>
      <c r="I302" s="19">
        <v>1.9090909090909089</v>
      </c>
      <c r="J302" s="24">
        <v>1.5782614139961386</v>
      </c>
      <c r="K302" s="11">
        <v>11</v>
      </c>
      <c r="L302" s="19">
        <v>4.7272727272727275</v>
      </c>
      <c r="M302" s="24">
        <v>1.7939291563999449</v>
      </c>
      <c r="N302" s="11">
        <v>11</v>
      </c>
      <c r="O302" s="19">
        <v>4.8181818181818183</v>
      </c>
      <c r="P302" s="24">
        <v>1.3280197150781923</v>
      </c>
      <c r="Q302" s="11">
        <v>11</v>
      </c>
      <c r="R302" s="19">
        <v>4.6363636363636367</v>
      </c>
      <c r="S302" s="20">
        <v>1.2060453783110545</v>
      </c>
    </row>
    <row r="303" spans="1:19" ht="15" customHeight="1" thickBot="1">
      <c r="A303" s="4" t="s">
        <v>12</v>
      </c>
      <c r="B303" s="13">
        <v>84</v>
      </c>
      <c r="C303" s="21">
        <v>4.3928571428571432</v>
      </c>
      <c r="D303" s="21">
        <v>1.4971286344267993</v>
      </c>
      <c r="E303" s="15">
        <v>79</v>
      </c>
      <c r="F303" s="21">
        <v>5.518987341772152</v>
      </c>
      <c r="G303" s="21">
        <v>1.3668301293144725</v>
      </c>
      <c r="H303" s="15">
        <v>84</v>
      </c>
      <c r="I303" s="21">
        <v>1.9285714285714279</v>
      </c>
      <c r="J303" s="21">
        <v>1.3424102966213582</v>
      </c>
      <c r="K303" s="15">
        <v>79</v>
      </c>
      <c r="L303" s="21">
        <v>4.1898734177215191</v>
      </c>
      <c r="M303" s="21">
        <v>2.3969850152344887</v>
      </c>
      <c r="N303" s="15">
        <v>82</v>
      </c>
      <c r="O303" s="21">
        <v>3.9756097560975605</v>
      </c>
      <c r="P303" s="21">
        <v>1.4738511722451269</v>
      </c>
      <c r="Q303" s="15">
        <v>78</v>
      </c>
      <c r="R303" s="21">
        <v>4.8717948717948714</v>
      </c>
      <c r="S303" s="22">
        <v>1.46259842034447</v>
      </c>
    </row>
    <row r="304" spans="1:19" ht="15.75" thickTop="1"/>
    <row r="306" spans="1:19" ht="18">
      <c r="A306" s="1"/>
    </row>
    <row r="308" spans="1:19" ht="18" customHeight="1" thickBot="1">
      <c r="A308" s="314" t="s">
        <v>169</v>
      </c>
      <c r="B308" s="314"/>
      <c r="C308" s="314"/>
      <c r="D308" s="314"/>
      <c r="E308" s="314"/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</row>
    <row r="309" spans="1:19" ht="15" customHeight="1" thickTop="1">
      <c r="A309" s="296" t="s">
        <v>366</v>
      </c>
      <c r="B309" s="299" t="s">
        <v>484</v>
      </c>
      <c r="C309" s="300"/>
      <c r="D309" s="300"/>
      <c r="E309" s="300" t="s">
        <v>485</v>
      </c>
      <c r="F309" s="300"/>
      <c r="G309" s="300"/>
      <c r="H309" s="300" t="s">
        <v>486</v>
      </c>
      <c r="I309" s="300"/>
      <c r="J309" s="300"/>
      <c r="K309" s="300" t="s">
        <v>487</v>
      </c>
      <c r="L309" s="300"/>
      <c r="M309" s="300"/>
      <c r="N309" s="300" t="s">
        <v>488</v>
      </c>
      <c r="O309" s="300"/>
      <c r="P309" s="300"/>
      <c r="Q309" s="300" t="s">
        <v>489</v>
      </c>
      <c r="R309" s="300"/>
      <c r="S309" s="301"/>
    </row>
    <row r="310" spans="1:19" ht="15" customHeight="1" thickBot="1">
      <c r="A310" s="298"/>
      <c r="B310" s="53" t="s">
        <v>4</v>
      </c>
      <c r="C310" s="54" t="s">
        <v>151</v>
      </c>
      <c r="D310" s="54" t="s">
        <v>152</v>
      </c>
      <c r="E310" s="54" t="s">
        <v>4</v>
      </c>
      <c r="F310" s="54" t="s">
        <v>151</v>
      </c>
      <c r="G310" s="54" t="s">
        <v>152</v>
      </c>
      <c r="H310" s="54" t="s">
        <v>4</v>
      </c>
      <c r="I310" s="54" t="s">
        <v>151</v>
      </c>
      <c r="J310" s="54" t="s">
        <v>152</v>
      </c>
      <c r="K310" s="54" t="s">
        <v>4</v>
      </c>
      <c r="L310" s="54" t="s">
        <v>151</v>
      </c>
      <c r="M310" s="54" t="s">
        <v>152</v>
      </c>
      <c r="N310" s="54" t="s">
        <v>4</v>
      </c>
      <c r="O310" s="54" t="s">
        <v>151</v>
      </c>
      <c r="P310" s="54" t="s">
        <v>152</v>
      </c>
      <c r="Q310" s="54" t="s">
        <v>4</v>
      </c>
      <c r="R310" s="54" t="s">
        <v>151</v>
      </c>
      <c r="S310" s="55" t="s">
        <v>152</v>
      </c>
    </row>
    <row r="311" spans="1:19" ht="15" customHeight="1" thickTop="1">
      <c r="A311" s="2" t="s">
        <v>6</v>
      </c>
      <c r="B311" s="5">
        <v>14</v>
      </c>
      <c r="C311" s="17">
        <v>3.5714285714285716</v>
      </c>
      <c r="D311" s="17">
        <v>1.8277470669267508</v>
      </c>
      <c r="E311" s="7">
        <v>13</v>
      </c>
      <c r="F311" s="17">
        <v>5.0769230769230766</v>
      </c>
      <c r="G311" s="17">
        <v>1.6052797503622465</v>
      </c>
      <c r="H311" s="7">
        <v>14</v>
      </c>
      <c r="I311" s="17">
        <v>3.5714285714285716</v>
      </c>
      <c r="J311" s="23">
        <v>1.5548576840284829</v>
      </c>
      <c r="K311" s="7">
        <v>13</v>
      </c>
      <c r="L311" s="17">
        <v>4.4615384615384617</v>
      </c>
      <c r="M311" s="23">
        <v>1.8081014266989475</v>
      </c>
      <c r="N311" s="7">
        <v>14</v>
      </c>
      <c r="O311" s="17">
        <v>4</v>
      </c>
      <c r="P311" s="23">
        <v>1.3587324409735149</v>
      </c>
      <c r="Q311" s="7">
        <v>13</v>
      </c>
      <c r="R311" s="17">
        <v>4.9230769230769234</v>
      </c>
      <c r="S311" s="18">
        <v>1.5525000516123695</v>
      </c>
    </row>
    <row r="312" spans="1:19" ht="36">
      <c r="A312" s="3" t="s">
        <v>7</v>
      </c>
      <c r="B312" s="9">
        <v>15</v>
      </c>
      <c r="C312" s="19">
        <v>3.8666666666666667</v>
      </c>
      <c r="D312" s="19">
        <v>2.1668498091095505</v>
      </c>
      <c r="E312" s="11">
        <v>12</v>
      </c>
      <c r="F312" s="19">
        <v>5.75</v>
      </c>
      <c r="G312" s="24">
        <v>1.4847711791873706</v>
      </c>
      <c r="H312" s="11">
        <v>15</v>
      </c>
      <c r="I312" s="19">
        <v>3.3999999999999995</v>
      </c>
      <c r="J312" s="19">
        <v>1.7647338933351153</v>
      </c>
      <c r="K312" s="11">
        <v>12</v>
      </c>
      <c r="L312" s="19">
        <v>5.416666666666667</v>
      </c>
      <c r="M312" s="19">
        <v>1.880924981991251</v>
      </c>
      <c r="N312" s="11">
        <v>15</v>
      </c>
      <c r="O312" s="19">
        <v>3.9999999999999996</v>
      </c>
      <c r="P312" s="19">
        <v>1.927248223318863</v>
      </c>
      <c r="Q312" s="11">
        <v>12</v>
      </c>
      <c r="R312" s="19">
        <v>5.75</v>
      </c>
      <c r="S312" s="20">
        <v>0.96530729916342262</v>
      </c>
    </row>
    <row r="313" spans="1:19" ht="36">
      <c r="A313" s="3" t="s">
        <v>8</v>
      </c>
      <c r="B313" s="9">
        <v>4</v>
      </c>
      <c r="C313" s="19">
        <v>4.5</v>
      </c>
      <c r="D313" s="24">
        <v>0.57735026918962584</v>
      </c>
      <c r="E313" s="11">
        <v>4</v>
      </c>
      <c r="F313" s="19">
        <v>5.25</v>
      </c>
      <c r="G313" s="19">
        <v>1.2583057392117916</v>
      </c>
      <c r="H313" s="11">
        <v>4</v>
      </c>
      <c r="I313" s="19">
        <v>3.5</v>
      </c>
      <c r="J313" s="19">
        <v>2.0816659994661326</v>
      </c>
      <c r="K313" s="11">
        <v>4</v>
      </c>
      <c r="L313" s="19">
        <v>4.5</v>
      </c>
      <c r="M313" s="19">
        <v>2.3804761428476162</v>
      </c>
      <c r="N313" s="11">
        <v>4</v>
      </c>
      <c r="O313" s="19">
        <v>4.5</v>
      </c>
      <c r="P313" s="19">
        <v>0.57735026918962584</v>
      </c>
      <c r="Q313" s="11">
        <v>4</v>
      </c>
      <c r="R313" s="19">
        <v>5.75</v>
      </c>
      <c r="S313" s="20">
        <v>0.9574271077563381</v>
      </c>
    </row>
    <row r="314" spans="1:19" ht="36">
      <c r="A314" s="3" t="s">
        <v>9</v>
      </c>
      <c r="B314" s="9">
        <v>10</v>
      </c>
      <c r="C314" s="19">
        <v>4.8000000000000007</v>
      </c>
      <c r="D314" s="19">
        <v>1.4757295747452437</v>
      </c>
      <c r="E314" s="11">
        <v>9</v>
      </c>
      <c r="F314" s="19">
        <v>5</v>
      </c>
      <c r="G314" s="19">
        <v>1.5811388300841898</v>
      </c>
      <c r="H314" s="11">
        <v>10</v>
      </c>
      <c r="I314" s="19">
        <v>5</v>
      </c>
      <c r="J314" s="19">
        <v>0.94280904158206336</v>
      </c>
      <c r="K314" s="11">
        <v>9</v>
      </c>
      <c r="L314" s="19">
        <v>4.7777777777777777</v>
      </c>
      <c r="M314" s="19">
        <v>1.0929064207170001</v>
      </c>
      <c r="N314" s="11">
        <v>10</v>
      </c>
      <c r="O314" s="19">
        <v>4.8</v>
      </c>
      <c r="P314" s="19">
        <v>1.5491933384829666</v>
      </c>
      <c r="Q314" s="11">
        <v>9</v>
      </c>
      <c r="R314" s="19">
        <v>4.666666666666667</v>
      </c>
      <c r="S314" s="20">
        <v>1.5811388300841898</v>
      </c>
    </row>
    <row r="315" spans="1:19" ht="24">
      <c r="A315" s="3" t="s">
        <v>10</v>
      </c>
      <c r="B315" s="9">
        <v>30</v>
      </c>
      <c r="C315" s="19">
        <v>4.166666666666667</v>
      </c>
      <c r="D315" s="24">
        <v>1.4874957741657351</v>
      </c>
      <c r="E315" s="11">
        <v>30</v>
      </c>
      <c r="F315" s="19">
        <v>5.4333333333333318</v>
      </c>
      <c r="G315" s="24">
        <v>1.2228664272317624</v>
      </c>
      <c r="H315" s="11">
        <v>30</v>
      </c>
      <c r="I315" s="19">
        <v>3.8666666666666663</v>
      </c>
      <c r="J315" s="19">
        <v>1.5916448515084427</v>
      </c>
      <c r="K315" s="11">
        <v>30</v>
      </c>
      <c r="L315" s="19">
        <v>5.1333333333333337</v>
      </c>
      <c r="M315" s="19">
        <v>1.4793599112881342</v>
      </c>
      <c r="N315" s="11">
        <v>30</v>
      </c>
      <c r="O315" s="19">
        <v>4.0333333333333332</v>
      </c>
      <c r="P315" s="19">
        <v>1.6914252984479938</v>
      </c>
      <c r="Q315" s="11">
        <v>30</v>
      </c>
      <c r="R315" s="19">
        <v>4.9666666666666668</v>
      </c>
      <c r="S315" s="20">
        <v>1.5643293888377885</v>
      </c>
    </row>
    <row r="316" spans="1:19" ht="36">
      <c r="A316" s="3" t="s">
        <v>11</v>
      </c>
      <c r="B316" s="9">
        <v>11</v>
      </c>
      <c r="C316" s="19">
        <v>5.545454545454545</v>
      </c>
      <c r="D316" s="24">
        <v>1.0357254813546264</v>
      </c>
      <c r="E316" s="11">
        <v>11</v>
      </c>
      <c r="F316" s="19">
        <v>5.9090909090909092</v>
      </c>
      <c r="G316" s="24">
        <v>0.83120941459363362</v>
      </c>
      <c r="H316" s="11">
        <v>11</v>
      </c>
      <c r="I316" s="19">
        <v>4.545454545454545</v>
      </c>
      <c r="J316" s="24">
        <v>1.4396969378057569</v>
      </c>
      <c r="K316" s="11">
        <v>11</v>
      </c>
      <c r="L316" s="19">
        <v>5.2727272727272725</v>
      </c>
      <c r="M316" s="24">
        <v>1.009049958219026</v>
      </c>
      <c r="N316" s="11">
        <v>11</v>
      </c>
      <c r="O316" s="19">
        <v>5.1818181818181817</v>
      </c>
      <c r="P316" s="24">
        <v>1.2504544628399563</v>
      </c>
      <c r="Q316" s="11">
        <v>11</v>
      </c>
      <c r="R316" s="19">
        <v>6</v>
      </c>
      <c r="S316" s="20">
        <v>0.6324555320336761</v>
      </c>
    </row>
    <row r="317" spans="1:19" ht="15" customHeight="1" thickBot="1">
      <c r="A317" s="4" t="s">
        <v>12</v>
      </c>
      <c r="B317" s="13">
        <v>84</v>
      </c>
      <c r="C317" s="21">
        <v>4.2857142857142856</v>
      </c>
      <c r="D317" s="21">
        <v>1.6831656102715169</v>
      </c>
      <c r="E317" s="15">
        <v>79</v>
      </c>
      <c r="F317" s="21">
        <v>5.4303797468354427</v>
      </c>
      <c r="G317" s="21">
        <v>1.3270706539631534</v>
      </c>
      <c r="H317" s="15">
        <v>84</v>
      </c>
      <c r="I317" s="21">
        <v>3.9404761904761894</v>
      </c>
      <c r="J317" s="21">
        <v>1.6008370587236238</v>
      </c>
      <c r="K317" s="15">
        <v>79</v>
      </c>
      <c r="L317" s="21">
        <v>5.012658227848104</v>
      </c>
      <c r="M317" s="21">
        <v>1.5483131506460461</v>
      </c>
      <c r="N317" s="15">
        <v>84</v>
      </c>
      <c r="O317" s="21">
        <v>4.2857142857142847</v>
      </c>
      <c r="P317" s="21">
        <v>1.6024937536966666</v>
      </c>
      <c r="Q317" s="15">
        <v>79</v>
      </c>
      <c r="R317" s="21">
        <v>5.2278481012658222</v>
      </c>
      <c r="S317" s="22">
        <v>1.4046567888917496</v>
      </c>
    </row>
    <row r="318" spans="1:19" ht="15.75" thickTop="1"/>
    <row r="320" spans="1:19" ht="18">
      <c r="A320" s="1"/>
    </row>
    <row r="322" spans="1:19" ht="18" customHeight="1" thickBot="1">
      <c r="A322" s="314" t="s">
        <v>169</v>
      </c>
      <c r="B322" s="314"/>
      <c r="C322" s="314"/>
      <c r="D322" s="314"/>
      <c r="E322" s="314"/>
      <c r="F322" s="314"/>
      <c r="G322" s="314"/>
      <c r="H322" s="314"/>
      <c r="I322" s="314"/>
      <c r="J322" s="314"/>
      <c r="K322" s="314"/>
      <c r="L322" s="314"/>
      <c r="M322" s="314"/>
      <c r="N322" s="314"/>
      <c r="O322" s="314"/>
      <c r="P322" s="314"/>
      <c r="Q322" s="314"/>
      <c r="R322" s="314"/>
      <c r="S322" s="314"/>
    </row>
    <row r="323" spans="1:19" ht="15" customHeight="1" thickTop="1">
      <c r="A323" s="296" t="s">
        <v>366</v>
      </c>
      <c r="B323" s="299" t="s">
        <v>490</v>
      </c>
      <c r="C323" s="300"/>
      <c r="D323" s="300"/>
      <c r="E323" s="300" t="s">
        <v>491</v>
      </c>
      <c r="F323" s="300"/>
      <c r="G323" s="300"/>
      <c r="H323" s="300" t="s">
        <v>492</v>
      </c>
      <c r="I323" s="300"/>
      <c r="J323" s="300"/>
      <c r="K323" s="300" t="s">
        <v>493</v>
      </c>
      <c r="L323" s="300"/>
      <c r="M323" s="300"/>
      <c r="N323" s="300" t="s">
        <v>494</v>
      </c>
      <c r="O323" s="300"/>
      <c r="P323" s="300"/>
      <c r="Q323" s="300" t="s">
        <v>495</v>
      </c>
      <c r="R323" s="300"/>
      <c r="S323" s="301"/>
    </row>
    <row r="324" spans="1:19" ht="15" customHeight="1" thickBot="1">
      <c r="A324" s="298"/>
      <c r="B324" s="53" t="s">
        <v>4</v>
      </c>
      <c r="C324" s="54" t="s">
        <v>151</v>
      </c>
      <c r="D324" s="54" t="s">
        <v>152</v>
      </c>
      <c r="E324" s="54" t="s">
        <v>4</v>
      </c>
      <c r="F324" s="54" t="s">
        <v>151</v>
      </c>
      <c r="G324" s="54" t="s">
        <v>152</v>
      </c>
      <c r="H324" s="54" t="s">
        <v>4</v>
      </c>
      <c r="I324" s="54" t="s">
        <v>151</v>
      </c>
      <c r="J324" s="54" t="s">
        <v>152</v>
      </c>
      <c r="K324" s="54" t="s">
        <v>4</v>
      </c>
      <c r="L324" s="54" t="s">
        <v>151</v>
      </c>
      <c r="M324" s="54" t="s">
        <v>152</v>
      </c>
      <c r="N324" s="54" t="s">
        <v>4</v>
      </c>
      <c r="O324" s="54" t="s">
        <v>151</v>
      </c>
      <c r="P324" s="54" t="s">
        <v>152</v>
      </c>
      <c r="Q324" s="54" t="s">
        <v>4</v>
      </c>
      <c r="R324" s="54" t="s">
        <v>151</v>
      </c>
      <c r="S324" s="55" t="s">
        <v>152</v>
      </c>
    </row>
    <row r="325" spans="1:19" ht="15" customHeight="1" thickTop="1">
      <c r="A325" s="2" t="s">
        <v>6</v>
      </c>
      <c r="B325" s="5">
        <v>14</v>
      </c>
      <c r="C325" s="17">
        <v>4.7857142857142847</v>
      </c>
      <c r="D325" s="17">
        <v>1.7619295117556788</v>
      </c>
      <c r="E325" s="7">
        <v>13</v>
      </c>
      <c r="F325" s="17">
        <v>5.8461538461538467</v>
      </c>
      <c r="G325" s="17">
        <v>1.1435437497937313</v>
      </c>
      <c r="H325" s="7">
        <v>14</v>
      </c>
      <c r="I325" s="17">
        <v>3.2142857142857144</v>
      </c>
      <c r="J325" s="23">
        <v>1.7619295117556788</v>
      </c>
      <c r="K325" s="7">
        <v>13</v>
      </c>
      <c r="L325" s="17">
        <v>4.5384615384615383</v>
      </c>
      <c r="M325" s="23">
        <v>1.983909634004895</v>
      </c>
      <c r="N325" s="7">
        <v>14</v>
      </c>
      <c r="O325" s="17">
        <v>4.4285714285714288</v>
      </c>
      <c r="P325" s="23">
        <v>1.6967972416057491</v>
      </c>
      <c r="Q325" s="7">
        <v>12</v>
      </c>
      <c r="R325" s="17">
        <v>5.6666666666666661</v>
      </c>
      <c r="S325" s="18">
        <v>1.0730867399773196</v>
      </c>
    </row>
    <row r="326" spans="1:19" ht="36">
      <c r="A326" s="3" t="s">
        <v>7</v>
      </c>
      <c r="B326" s="9">
        <v>15</v>
      </c>
      <c r="C326" s="19">
        <v>4.5333333333333332</v>
      </c>
      <c r="D326" s="19">
        <v>0.99043040187202491</v>
      </c>
      <c r="E326" s="11">
        <v>12</v>
      </c>
      <c r="F326" s="19">
        <v>5.4166666666666661</v>
      </c>
      <c r="G326" s="24">
        <v>1.6764862244009227</v>
      </c>
      <c r="H326" s="11">
        <v>15</v>
      </c>
      <c r="I326" s="19">
        <v>3.0666666666666664</v>
      </c>
      <c r="J326" s="19">
        <v>1.7511900715418263</v>
      </c>
      <c r="K326" s="11">
        <v>12</v>
      </c>
      <c r="L326" s="19">
        <v>5.4166666666666661</v>
      </c>
      <c r="M326" s="19">
        <v>1.378954368902449</v>
      </c>
      <c r="N326" s="11">
        <v>15</v>
      </c>
      <c r="O326" s="19">
        <v>4.4000000000000004</v>
      </c>
      <c r="P326" s="19">
        <v>1.7237832147426693</v>
      </c>
      <c r="Q326" s="11">
        <v>12</v>
      </c>
      <c r="R326" s="19">
        <v>5.8333333333333339</v>
      </c>
      <c r="S326" s="20">
        <v>1.1146408580454255</v>
      </c>
    </row>
    <row r="327" spans="1:19" ht="36">
      <c r="A327" s="3" t="s">
        <v>8</v>
      </c>
      <c r="B327" s="9">
        <v>4</v>
      </c>
      <c r="C327" s="19">
        <v>4.5</v>
      </c>
      <c r="D327" s="24">
        <v>1.2909944487358058</v>
      </c>
      <c r="E327" s="11">
        <v>4</v>
      </c>
      <c r="F327" s="19">
        <v>5.5</v>
      </c>
      <c r="G327" s="19">
        <v>0.57735026918962584</v>
      </c>
      <c r="H327" s="11">
        <v>4</v>
      </c>
      <c r="I327" s="19">
        <v>2.75</v>
      </c>
      <c r="J327" s="19">
        <v>0.5</v>
      </c>
      <c r="K327" s="11">
        <v>4</v>
      </c>
      <c r="L327" s="19">
        <v>4.25</v>
      </c>
      <c r="M327" s="19">
        <v>2.2173557826083452</v>
      </c>
      <c r="N327" s="11">
        <v>4</v>
      </c>
      <c r="O327" s="19">
        <v>5.25</v>
      </c>
      <c r="P327" s="19">
        <v>1.707825127659933</v>
      </c>
      <c r="Q327" s="11">
        <v>4</v>
      </c>
      <c r="R327" s="19">
        <v>6.5</v>
      </c>
      <c r="S327" s="20">
        <v>0.57735026918962584</v>
      </c>
    </row>
    <row r="328" spans="1:19" ht="36">
      <c r="A328" s="3" t="s">
        <v>9</v>
      </c>
      <c r="B328" s="9">
        <v>10</v>
      </c>
      <c r="C328" s="19">
        <v>5.5</v>
      </c>
      <c r="D328" s="19">
        <v>0.97182531580754994</v>
      </c>
      <c r="E328" s="11">
        <v>9</v>
      </c>
      <c r="F328" s="19">
        <v>5.666666666666667</v>
      </c>
      <c r="G328" s="19">
        <v>1</v>
      </c>
      <c r="H328" s="11">
        <v>10</v>
      </c>
      <c r="I328" s="19">
        <v>4.3</v>
      </c>
      <c r="J328" s="19">
        <v>1.3374935098492586</v>
      </c>
      <c r="K328" s="11">
        <v>9</v>
      </c>
      <c r="L328" s="19">
        <v>4.333333333333333</v>
      </c>
      <c r="M328" s="19">
        <v>1.5</v>
      </c>
      <c r="N328" s="11">
        <v>10</v>
      </c>
      <c r="O328" s="19">
        <v>5.7</v>
      </c>
      <c r="P328" s="19">
        <v>0.94868329805051377</v>
      </c>
      <c r="Q328" s="11">
        <v>9</v>
      </c>
      <c r="R328" s="19">
        <v>5.8888888888888893</v>
      </c>
      <c r="S328" s="20">
        <v>0.78173595997057155</v>
      </c>
    </row>
    <row r="329" spans="1:19" ht="24">
      <c r="A329" s="3" t="s">
        <v>10</v>
      </c>
      <c r="B329" s="9">
        <v>30</v>
      </c>
      <c r="C329" s="19">
        <v>4.3999999999999977</v>
      </c>
      <c r="D329" s="24">
        <v>1.3544307876819284</v>
      </c>
      <c r="E329" s="11">
        <v>30</v>
      </c>
      <c r="F329" s="19">
        <v>5.3</v>
      </c>
      <c r="G329" s="24">
        <v>1.3933338832974769</v>
      </c>
      <c r="H329" s="11">
        <v>30</v>
      </c>
      <c r="I329" s="19">
        <v>3.5666666666666664</v>
      </c>
      <c r="J329" s="19">
        <v>1.5905612397739561</v>
      </c>
      <c r="K329" s="11">
        <v>30</v>
      </c>
      <c r="L329" s="19">
        <v>4.9333333333333327</v>
      </c>
      <c r="M329" s="19">
        <v>1.5521583045227219</v>
      </c>
      <c r="N329" s="11">
        <v>30</v>
      </c>
      <c r="O329" s="19">
        <v>4.7333333333333334</v>
      </c>
      <c r="P329" s="19">
        <v>1.5742175578808124</v>
      </c>
      <c r="Q329" s="11">
        <v>30</v>
      </c>
      <c r="R329" s="19">
        <v>5.8666666666666671</v>
      </c>
      <c r="S329" s="20">
        <v>1.0416609195243756</v>
      </c>
    </row>
    <row r="330" spans="1:19" ht="36">
      <c r="A330" s="3" t="s">
        <v>11</v>
      </c>
      <c r="B330" s="9">
        <v>11</v>
      </c>
      <c r="C330" s="19">
        <v>5.5454545454545459</v>
      </c>
      <c r="D330" s="24">
        <v>0.93419873299382739</v>
      </c>
      <c r="E330" s="11">
        <v>11</v>
      </c>
      <c r="F330" s="19">
        <v>6.3636363636363633</v>
      </c>
      <c r="G330" s="24">
        <v>0.67419986246324204</v>
      </c>
      <c r="H330" s="11">
        <v>11</v>
      </c>
      <c r="I330" s="19">
        <v>4.0909090909090908</v>
      </c>
      <c r="J330" s="24">
        <v>1.7002673586554238</v>
      </c>
      <c r="K330" s="11">
        <v>11</v>
      </c>
      <c r="L330" s="19">
        <v>5.2727272727272725</v>
      </c>
      <c r="M330" s="24">
        <v>1.5550504230351561</v>
      </c>
      <c r="N330" s="11">
        <v>11</v>
      </c>
      <c r="O330" s="19">
        <v>5.7272727272727275</v>
      </c>
      <c r="P330" s="24">
        <v>0.90453403373329111</v>
      </c>
      <c r="Q330" s="11">
        <v>11</v>
      </c>
      <c r="R330" s="19">
        <v>6.1818181818181808</v>
      </c>
      <c r="S330" s="20">
        <v>1.2504544628399563</v>
      </c>
    </row>
    <row r="331" spans="1:19" ht="15" customHeight="1" thickBot="1">
      <c r="A331" s="4" t="s">
        <v>12</v>
      </c>
      <c r="B331" s="13">
        <v>84</v>
      </c>
      <c r="C331" s="21">
        <v>4.7738095238095246</v>
      </c>
      <c r="D331" s="21">
        <v>1.3294730406034327</v>
      </c>
      <c r="E331" s="15">
        <v>79</v>
      </c>
      <c r="F331" s="21">
        <v>5.6075949367088613</v>
      </c>
      <c r="G331" s="21">
        <v>1.2751844664846643</v>
      </c>
      <c r="H331" s="15">
        <v>84</v>
      </c>
      <c r="I331" s="21">
        <v>3.5357142857142856</v>
      </c>
      <c r="J331" s="21">
        <v>1.623965313382822</v>
      </c>
      <c r="K331" s="15">
        <v>79</v>
      </c>
      <c r="L331" s="21">
        <v>4.8860759493670871</v>
      </c>
      <c r="M331" s="21">
        <v>1.6250234063178344</v>
      </c>
      <c r="N331" s="15">
        <v>84</v>
      </c>
      <c r="O331" s="21">
        <v>4.8928571428571441</v>
      </c>
      <c r="P331" s="21">
        <v>1.54465933502299</v>
      </c>
      <c r="Q331" s="15">
        <v>78</v>
      </c>
      <c r="R331" s="21">
        <v>5.9102564102564097</v>
      </c>
      <c r="S331" s="22">
        <v>1.0342937540967603</v>
      </c>
    </row>
    <row r="332" spans="1:19" ht="15.75" thickTop="1"/>
    <row r="334" spans="1:19" ht="18">
      <c r="A334" s="1"/>
    </row>
    <row r="336" spans="1:19" ht="18" customHeight="1" thickBot="1">
      <c r="A336" s="314" t="s">
        <v>175</v>
      </c>
      <c r="B336" s="314"/>
      <c r="C336" s="314"/>
      <c r="D336" s="314"/>
      <c r="E336" s="314"/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</row>
    <row r="337" spans="1:19" ht="15" customHeight="1" thickTop="1">
      <c r="A337" s="296" t="s">
        <v>366</v>
      </c>
      <c r="B337" s="299" t="s">
        <v>496</v>
      </c>
      <c r="C337" s="300"/>
      <c r="D337" s="300"/>
      <c r="E337" s="300" t="s">
        <v>497</v>
      </c>
      <c r="F337" s="300"/>
      <c r="G337" s="300"/>
      <c r="H337" s="300" t="s">
        <v>498</v>
      </c>
      <c r="I337" s="300"/>
      <c r="J337" s="300"/>
      <c r="K337" s="300" t="s">
        <v>499</v>
      </c>
      <c r="L337" s="300"/>
      <c r="M337" s="300"/>
      <c r="N337" s="300" t="s">
        <v>500</v>
      </c>
      <c r="O337" s="300"/>
      <c r="P337" s="300"/>
      <c r="Q337" s="300" t="s">
        <v>501</v>
      </c>
      <c r="R337" s="300"/>
      <c r="S337" s="301"/>
    </row>
    <row r="338" spans="1:19" ht="15" customHeight="1" thickBot="1">
      <c r="A338" s="298"/>
      <c r="B338" s="53" t="s">
        <v>4</v>
      </c>
      <c r="C338" s="54" t="s">
        <v>151</v>
      </c>
      <c r="D338" s="54" t="s">
        <v>152</v>
      </c>
      <c r="E338" s="54" t="s">
        <v>4</v>
      </c>
      <c r="F338" s="54" t="s">
        <v>151</v>
      </c>
      <c r="G338" s="54" t="s">
        <v>152</v>
      </c>
      <c r="H338" s="54" t="s">
        <v>4</v>
      </c>
      <c r="I338" s="54" t="s">
        <v>151</v>
      </c>
      <c r="J338" s="54" t="s">
        <v>152</v>
      </c>
      <c r="K338" s="54" t="s">
        <v>4</v>
      </c>
      <c r="L338" s="54" t="s">
        <v>151</v>
      </c>
      <c r="M338" s="54" t="s">
        <v>152</v>
      </c>
      <c r="N338" s="54" t="s">
        <v>4</v>
      </c>
      <c r="O338" s="54" t="s">
        <v>151</v>
      </c>
      <c r="P338" s="54" t="s">
        <v>152</v>
      </c>
      <c r="Q338" s="54" t="s">
        <v>4</v>
      </c>
      <c r="R338" s="54" t="s">
        <v>151</v>
      </c>
      <c r="S338" s="55" t="s">
        <v>152</v>
      </c>
    </row>
    <row r="339" spans="1:19" ht="15" customHeight="1" thickTop="1">
      <c r="A339" s="2" t="s">
        <v>6</v>
      </c>
      <c r="B339" s="5">
        <v>14</v>
      </c>
      <c r="C339" s="17">
        <v>3.9285714285714284</v>
      </c>
      <c r="D339" s="17">
        <v>1.6391501416322993</v>
      </c>
      <c r="E339" s="7">
        <v>13</v>
      </c>
      <c r="F339" s="17">
        <v>4.9999999999999991</v>
      </c>
      <c r="G339" s="17">
        <v>1.9148542155126764</v>
      </c>
      <c r="H339" s="7">
        <v>14</v>
      </c>
      <c r="I339" s="17">
        <v>3.285714285714286</v>
      </c>
      <c r="J339" s="23">
        <v>1.6374732612530445</v>
      </c>
      <c r="K339" s="7">
        <v>13</v>
      </c>
      <c r="L339" s="17">
        <v>4.384615384615385</v>
      </c>
      <c r="M339" s="23">
        <v>1.8045526471705549</v>
      </c>
      <c r="N339" s="7">
        <v>14</v>
      </c>
      <c r="O339" s="17">
        <v>3.5714285714285712</v>
      </c>
      <c r="P339" s="23">
        <v>1.5045717874984443</v>
      </c>
      <c r="Q339" s="7">
        <v>13</v>
      </c>
      <c r="R339" s="17">
        <v>4.3846153846153841</v>
      </c>
      <c r="S339" s="18">
        <v>1.8501559185854914</v>
      </c>
    </row>
    <row r="340" spans="1:19" ht="36">
      <c r="A340" s="3" t="s">
        <v>7</v>
      </c>
      <c r="B340" s="9">
        <v>15</v>
      </c>
      <c r="C340" s="19">
        <v>3.933333333333334</v>
      </c>
      <c r="D340" s="19">
        <v>1.7511900715418263</v>
      </c>
      <c r="E340" s="11">
        <v>12</v>
      </c>
      <c r="F340" s="19">
        <v>5.666666666666667</v>
      </c>
      <c r="G340" s="24">
        <v>1.4974726182552529</v>
      </c>
      <c r="H340" s="11">
        <v>15</v>
      </c>
      <c r="I340" s="19">
        <v>3.2666666666666666</v>
      </c>
      <c r="J340" s="19">
        <v>1.2798809468443688</v>
      </c>
      <c r="K340" s="11">
        <v>12</v>
      </c>
      <c r="L340" s="19">
        <v>4.4166666666666661</v>
      </c>
      <c r="M340" s="19">
        <v>1.5050420310248864</v>
      </c>
      <c r="N340" s="11">
        <v>15</v>
      </c>
      <c r="O340" s="19">
        <v>3.4666666666666672</v>
      </c>
      <c r="P340" s="19">
        <v>1.807392228230128</v>
      </c>
      <c r="Q340" s="11">
        <v>12</v>
      </c>
      <c r="R340" s="19">
        <v>5</v>
      </c>
      <c r="S340" s="20">
        <v>2</v>
      </c>
    </row>
    <row r="341" spans="1:19" ht="36">
      <c r="A341" s="3" t="s">
        <v>8</v>
      </c>
      <c r="B341" s="9">
        <v>4</v>
      </c>
      <c r="C341" s="19">
        <v>4</v>
      </c>
      <c r="D341" s="24">
        <v>1.8257418583505538</v>
      </c>
      <c r="E341" s="11">
        <v>4</v>
      </c>
      <c r="F341" s="19">
        <v>6.25</v>
      </c>
      <c r="G341" s="19">
        <v>0.9574271077563381</v>
      </c>
      <c r="H341" s="11">
        <v>4</v>
      </c>
      <c r="I341" s="19">
        <v>4.25</v>
      </c>
      <c r="J341" s="19">
        <v>0.95742710775633821</v>
      </c>
      <c r="K341" s="11">
        <v>4</v>
      </c>
      <c r="L341" s="19">
        <v>5.75</v>
      </c>
      <c r="M341" s="19">
        <v>0.9574271077563381</v>
      </c>
      <c r="N341" s="11">
        <v>4</v>
      </c>
      <c r="O341" s="19">
        <v>4</v>
      </c>
      <c r="P341" s="19">
        <v>2.5819888974716112</v>
      </c>
      <c r="Q341" s="11">
        <v>4</v>
      </c>
      <c r="R341" s="19">
        <v>5.75</v>
      </c>
      <c r="S341" s="20">
        <v>0.95742710775633821</v>
      </c>
    </row>
    <row r="342" spans="1:19" ht="36">
      <c r="A342" s="3" t="s">
        <v>9</v>
      </c>
      <c r="B342" s="9">
        <v>10</v>
      </c>
      <c r="C342" s="19">
        <v>5.6</v>
      </c>
      <c r="D342" s="19">
        <v>0.8432740427115677</v>
      </c>
      <c r="E342" s="11">
        <v>9</v>
      </c>
      <c r="F342" s="19">
        <v>5.666666666666667</v>
      </c>
      <c r="G342" s="19">
        <v>0.86602540378443849</v>
      </c>
      <c r="H342" s="11">
        <v>10</v>
      </c>
      <c r="I342" s="19">
        <v>4.5999999999999988</v>
      </c>
      <c r="J342" s="19">
        <v>1.4298407059684815</v>
      </c>
      <c r="K342" s="11">
        <v>9</v>
      </c>
      <c r="L342" s="19">
        <v>5.5555555555555554</v>
      </c>
      <c r="M342" s="19">
        <v>1.6666666666666667</v>
      </c>
      <c r="N342" s="11">
        <v>10</v>
      </c>
      <c r="O342" s="19">
        <v>4.8999999999999995</v>
      </c>
      <c r="P342" s="19">
        <v>1.5951314818673867</v>
      </c>
      <c r="Q342" s="11">
        <v>9</v>
      </c>
      <c r="R342" s="19">
        <v>4.666666666666667</v>
      </c>
      <c r="S342" s="20">
        <v>1.8708286933869709</v>
      </c>
    </row>
    <row r="343" spans="1:19" ht="24">
      <c r="A343" s="3" t="s">
        <v>10</v>
      </c>
      <c r="B343" s="9">
        <v>30</v>
      </c>
      <c r="C343" s="19">
        <v>4.3</v>
      </c>
      <c r="D343" s="24">
        <v>1.4890404223224918</v>
      </c>
      <c r="E343" s="11">
        <v>30</v>
      </c>
      <c r="F343" s="19">
        <v>5.7333333333333325</v>
      </c>
      <c r="G343" s="24">
        <v>1.1121068335350708</v>
      </c>
      <c r="H343" s="11">
        <v>30</v>
      </c>
      <c r="I343" s="19">
        <v>3.9333333333333331</v>
      </c>
      <c r="J343" s="19">
        <v>1.617433755683054</v>
      </c>
      <c r="K343" s="11">
        <v>30</v>
      </c>
      <c r="L343" s="19">
        <v>5.3999999999999995</v>
      </c>
      <c r="M343" s="19">
        <v>1.3025174563659141</v>
      </c>
      <c r="N343" s="11">
        <v>30</v>
      </c>
      <c r="O343" s="19">
        <v>4.3999999999999986</v>
      </c>
      <c r="P343" s="19">
        <v>1.4762487408386111</v>
      </c>
      <c r="Q343" s="11">
        <v>30</v>
      </c>
      <c r="R343" s="19">
        <v>5.1333333333333329</v>
      </c>
      <c r="S343" s="20">
        <v>1.1957780134587122</v>
      </c>
    </row>
    <row r="344" spans="1:19" ht="36">
      <c r="A344" s="3" t="s">
        <v>11</v>
      </c>
      <c r="B344" s="9">
        <v>11</v>
      </c>
      <c r="C344" s="19">
        <v>5.1818181818181817</v>
      </c>
      <c r="D344" s="24">
        <v>1.2504544628399563</v>
      </c>
      <c r="E344" s="11">
        <v>11</v>
      </c>
      <c r="F344" s="19">
        <v>6.2727272727272725</v>
      </c>
      <c r="G344" s="24">
        <v>1.009049958219026</v>
      </c>
      <c r="H344" s="11">
        <v>11</v>
      </c>
      <c r="I344" s="19">
        <v>4.2727272727272725</v>
      </c>
      <c r="J344" s="24">
        <v>1.3483997249264843</v>
      </c>
      <c r="K344" s="11">
        <v>11</v>
      </c>
      <c r="L344" s="19">
        <v>4.6363636363636358</v>
      </c>
      <c r="M344" s="24">
        <v>2.1105794120443453</v>
      </c>
      <c r="N344" s="11">
        <v>11</v>
      </c>
      <c r="O344" s="19">
        <v>5.0909090909090908</v>
      </c>
      <c r="P344" s="24">
        <v>1.0444659357341868</v>
      </c>
      <c r="Q344" s="11">
        <v>11</v>
      </c>
      <c r="R344" s="19">
        <v>5.1818181818181817</v>
      </c>
      <c r="S344" s="20">
        <v>1.6011359603844901</v>
      </c>
    </row>
    <row r="345" spans="1:19" ht="15" customHeight="1" thickBot="1">
      <c r="A345" s="4" t="s">
        <v>12</v>
      </c>
      <c r="B345" s="13">
        <v>84</v>
      </c>
      <c r="C345" s="21">
        <v>4.428571428571427</v>
      </c>
      <c r="D345" s="21">
        <v>1.5622482585500019</v>
      </c>
      <c r="E345" s="15">
        <v>79</v>
      </c>
      <c r="F345" s="21">
        <v>5.6962025316455716</v>
      </c>
      <c r="G345" s="21">
        <v>1.314167674387011</v>
      </c>
      <c r="H345" s="15">
        <v>84</v>
      </c>
      <c r="I345" s="21">
        <v>3.8452380952380953</v>
      </c>
      <c r="J345" s="21">
        <v>1.5169249778452414</v>
      </c>
      <c r="K345" s="15">
        <v>79</v>
      </c>
      <c r="L345" s="21">
        <v>5.0126582278481013</v>
      </c>
      <c r="M345" s="21">
        <v>1.6131961497572729</v>
      </c>
      <c r="N345" s="15">
        <v>84</v>
      </c>
      <c r="O345" s="21">
        <v>4.2261904761904781</v>
      </c>
      <c r="P345" s="21">
        <v>1.6306639232998252</v>
      </c>
      <c r="Q345" s="15">
        <v>79</v>
      </c>
      <c r="R345" s="21">
        <v>4.9746835443037964</v>
      </c>
      <c r="S345" s="22">
        <v>1.5687221939045852</v>
      </c>
    </row>
    <row r="346" spans="1:19" ht="15.75" thickTop="1"/>
    <row r="347" spans="1:19" ht="32.25" thickBot="1">
      <c r="A347" s="52" t="s">
        <v>271</v>
      </c>
      <c r="B347" s="52"/>
      <c r="C347" s="52"/>
      <c r="D347" s="52"/>
      <c r="E347" s="52"/>
    </row>
    <row r="348" spans="1:19">
      <c r="A348" s="357" t="s">
        <v>470</v>
      </c>
    </row>
    <row r="350" spans="1:19" ht="18" customHeight="1" thickBot="1">
      <c r="A350" s="285" t="s">
        <v>179</v>
      </c>
      <c r="B350" s="361"/>
      <c r="C350" s="361"/>
      <c r="D350" s="361"/>
      <c r="E350" s="361"/>
    </row>
    <row r="351" spans="1:19" ht="15" customHeight="1" thickTop="1" thickBot="1">
      <c r="A351" s="363" t="s">
        <v>366</v>
      </c>
      <c r="B351" s="318" t="s">
        <v>375</v>
      </c>
      <c r="C351" s="365"/>
      <c r="D351" s="366" t="s">
        <v>502</v>
      </c>
      <c r="E351" s="367"/>
    </row>
    <row r="352" spans="1:19" ht="15" customHeight="1" thickBot="1">
      <c r="A352" s="364"/>
      <c r="B352" s="368" t="s">
        <v>4</v>
      </c>
      <c r="C352" s="369" t="s">
        <v>5</v>
      </c>
      <c r="D352" s="369" t="s">
        <v>4</v>
      </c>
      <c r="E352" s="370" t="s">
        <v>5</v>
      </c>
    </row>
    <row r="353" spans="1:9" ht="15" customHeight="1" thickTop="1">
      <c r="A353" s="85" t="s">
        <v>6</v>
      </c>
      <c r="B353" s="86">
        <v>3</v>
      </c>
      <c r="C353" s="371">
        <v>1</v>
      </c>
      <c r="D353" s="88">
        <v>0</v>
      </c>
      <c r="E353" s="374">
        <v>0</v>
      </c>
    </row>
    <row r="354" spans="1:9" ht="15" customHeight="1">
      <c r="A354" s="90" t="s">
        <v>7</v>
      </c>
      <c r="B354" s="91">
        <v>6</v>
      </c>
      <c r="C354" s="372">
        <v>1</v>
      </c>
      <c r="D354" s="93">
        <v>0</v>
      </c>
      <c r="E354" s="375">
        <v>0</v>
      </c>
    </row>
    <row r="355" spans="1:9" ht="36">
      <c r="A355" s="90" t="s">
        <v>8</v>
      </c>
      <c r="B355" s="91">
        <v>1</v>
      </c>
      <c r="C355" s="372">
        <v>1</v>
      </c>
      <c r="D355" s="93">
        <v>0</v>
      </c>
      <c r="E355" s="375">
        <v>0</v>
      </c>
    </row>
    <row r="356" spans="1:9" ht="36">
      <c r="A356" s="90" t="s">
        <v>9</v>
      </c>
      <c r="B356" s="91">
        <v>1</v>
      </c>
      <c r="C356" s="372">
        <v>1</v>
      </c>
      <c r="D356" s="93">
        <v>0</v>
      </c>
      <c r="E356" s="375">
        <v>0</v>
      </c>
    </row>
    <row r="357" spans="1:9" ht="24">
      <c r="A357" s="90" t="s">
        <v>10</v>
      </c>
      <c r="B357" s="91">
        <v>3</v>
      </c>
      <c r="C357" s="372">
        <v>0.75</v>
      </c>
      <c r="D357" s="93">
        <v>1</v>
      </c>
      <c r="E357" s="375">
        <v>0.25</v>
      </c>
    </row>
    <row r="358" spans="1:9" ht="36">
      <c r="A358" s="90" t="s">
        <v>11</v>
      </c>
      <c r="B358" s="91">
        <v>1</v>
      </c>
      <c r="C358" s="372">
        <v>1</v>
      </c>
      <c r="D358" s="93">
        <v>0</v>
      </c>
      <c r="E358" s="375">
        <v>0</v>
      </c>
    </row>
    <row r="359" spans="1:9" ht="15.75" thickBot="1">
      <c r="A359" s="95" t="s">
        <v>12</v>
      </c>
      <c r="B359" s="96">
        <v>15</v>
      </c>
      <c r="C359" s="373">
        <v>0.9375</v>
      </c>
      <c r="D359" s="98">
        <v>1</v>
      </c>
      <c r="E359" s="376">
        <v>6.25E-2</v>
      </c>
    </row>
    <row r="360" spans="1:9" ht="15.75" thickTop="1"/>
    <row r="362" spans="1:9" ht="23.25">
      <c r="A362" s="56" t="s">
        <v>273</v>
      </c>
    </row>
    <row r="363" spans="1:9">
      <c r="A363" s="357" t="s">
        <v>471</v>
      </c>
    </row>
    <row r="364" spans="1:9" ht="18" customHeight="1">
      <c r="A364" s="295" t="s">
        <v>182</v>
      </c>
      <c r="B364" s="295"/>
      <c r="C364" s="295"/>
      <c r="D364" s="295"/>
      <c r="E364" s="295"/>
      <c r="F364" s="295"/>
      <c r="G364" s="295"/>
      <c r="H364" s="295"/>
      <c r="I364" s="295"/>
    </row>
    <row r="365" spans="1:9" ht="15" customHeight="1">
      <c r="A365" s="296"/>
      <c r="B365" s="299" t="s">
        <v>183</v>
      </c>
      <c r="C365" s="300"/>
      <c r="D365" s="300"/>
      <c r="E365" s="300"/>
      <c r="F365" s="300"/>
      <c r="G365" s="300"/>
      <c r="H365" s="300"/>
      <c r="I365" s="301"/>
    </row>
    <row r="366" spans="1:9" ht="39.75" customHeight="1">
      <c r="A366" s="297"/>
      <c r="B366" s="302" t="s">
        <v>72</v>
      </c>
      <c r="C366" s="303"/>
      <c r="D366" s="303" t="s">
        <v>73</v>
      </c>
      <c r="E366" s="303"/>
      <c r="F366" s="303" t="s">
        <v>184</v>
      </c>
      <c r="G366" s="303"/>
      <c r="H366" s="303" t="s">
        <v>185</v>
      </c>
      <c r="I366" s="304"/>
    </row>
    <row r="367" spans="1:9" ht="15" customHeight="1">
      <c r="A367" s="298"/>
      <c r="B367" s="53" t="s">
        <v>4</v>
      </c>
      <c r="C367" s="54" t="s">
        <v>5</v>
      </c>
      <c r="D367" s="54" t="s">
        <v>4</v>
      </c>
      <c r="E367" s="54" t="s">
        <v>5</v>
      </c>
      <c r="F367" s="54" t="s">
        <v>4</v>
      </c>
      <c r="G367" s="54" t="s">
        <v>5</v>
      </c>
      <c r="H367" s="54" t="s">
        <v>4</v>
      </c>
      <c r="I367" s="55" t="s">
        <v>5</v>
      </c>
    </row>
    <row r="368" spans="1:9" ht="15" customHeight="1">
      <c r="A368" s="2" t="s">
        <v>6</v>
      </c>
      <c r="B368" s="5">
        <v>2</v>
      </c>
      <c r="C368" s="6">
        <v>0.66666666666666674</v>
      </c>
      <c r="D368" s="7">
        <v>0</v>
      </c>
      <c r="E368" s="6">
        <v>0</v>
      </c>
      <c r="F368" s="7">
        <v>0</v>
      </c>
      <c r="G368" s="6">
        <v>0</v>
      </c>
      <c r="H368" s="7">
        <v>1</v>
      </c>
      <c r="I368" s="8">
        <v>0.33333333333333337</v>
      </c>
    </row>
    <row r="369" spans="1:9" ht="36">
      <c r="A369" s="3" t="s">
        <v>7</v>
      </c>
      <c r="B369" s="9">
        <v>0</v>
      </c>
      <c r="C369" s="10">
        <v>0</v>
      </c>
      <c r="D369" s="11">
        <v>1</v>
      </c>
      <c r="E369" s="10">
        <v>0.16666666666666669</v>
      </c>
      <c r="F369" s="11">
        <v>3</v>
      </c>
      <c r="G369" s="10">
        <v>0.5</v>
      </c>
      <c r="H369" s="11">
        <v>2</v>
      </c>
      <c r="I369" s="12">
        <v>0.33333333333333337</v>
      </c>
    </row>
    <row r="370" spans="1:9" ht="36">
      <c r="A370" s="3" t="s">
        <v>8</v>
      </c>
      <c r="B370" s="9">
        <v>1</v>
      </c>
      <c r="C370" s="10">
        <v>1</v>
      </c>
      <c r="D370" s="11">
        <v>0</v>
      </c>
      <c r="E370" s="10">
        <v>0</v>
      </c>
      <c r="F370" s="11">
        <v>0</v>
      </c>
      <c r="G370" s="10">
        <v>0</v>
      </c>
      <c r="H370" s="11">
        <v>0</v>
      </c>
      <c r="I370" s="12">
        <v>0</v>
      </c>
    </row>
    <row r="371" spans="1:9" ht="36">
      <c r="A371" s="3" t="s">
        <v>9</v>
      </c>
      <c r="B371" s="9">
        <v>0</v>
      </c>
      <c r="C371" s="10">
        <v>0</v>
      </c>
      <c r="D371" s="11">
        <v>0</v>
      </c>
      <c r="E371" s="10">
        <v>0</v>
      </c>
      <c r="F371" s="11">
        <v>1</v>
      </c>
      <c r="G371" s="10">
        <v>1</v>
      </c>
      <c r="H371" s="11">
        <v>0</v>
      </c>
      <c r="I371" s="12">
        <v>0</v>
      </c>
    </row>
    <row r="372" spans="1:9" ht="24">
      <c r="A372" s="3" t="s">
        <v>10</v>
      </c>
      <c r="B372" s="9">
        <v>2</v>
      </c>
      <c r="C372" s="10">
        <v>0.66666666666666674</v>
      </c>
      <c r="D372" s="11">
        <v>0</v>
      </c>
      <c r="E372" s="10">
        <v>0</v>
      </c>
      <c r="F372" s="11">
        <v>1</v>
      </c>
      <c r="G372" s="10">
        <v>0.33333333333333337</v>
      </c>
      <c r="H372" s="11">
        <v>0</v>
      </c>
      <c r="I372" s="12">
        <v>0</v>
      </c>
    </row>
    <row r="373" spans="1:9" ht="36">
      <c r="A373" s="3" t="s">
        <v>11</v>
      </c>
      <c r="B373" s="9">
        <v>1</v>
      </c>
      <c r="C373" s="10">
        <v>1</v>
      </c>
      <c r="D373" s="11">
        <v>0</v>
      </c>
      <c r="E373" s="10">
        <v>0</v>
      </c>
      <c r="F373" s="11">
        <v>0</v>
      </c>
      <c r="G373" s="10">
        <v>0</v>
      </c>
      <c r="H373" s="11">
        <v>0</v>
      </c>
      <c r="I373" s="12">
        <v>0</v>
      </c>
    </row>
    <row r="374" spans="1:9" ht="15" customHeight="1">
      <c r="A374" s="4" t="s">
        <v>12</v>
      </c>
      <c r="B374" s="13">
        <v>6</v>
      </c>
      <c r="C374" s="14">
        <v>0.4</v>
      </c>
      <c r="D374" s="15">
        <v>1</v>
      </c>
      <c r="E374" s="14">
        <v>6.6666666666666666E-2</v>
      </c>
      <c r="F374" s="15">
        <v>5</v>
      </c>
      <c r="G374" s="14">
        <v>0.33333333333333337</v>
      </c>
      <c r="H374" s="15">
        <v>3</v>
      </c>
      <c r="I374" s="16">
        <v>0.2</v>
      </c>
    </row>
    <row r="377" spans="1:9" ht="18">
      <c r="A377" s="1"/>
    </row>
    <row r="379" spans="1:9" ht="18" customHeight="1">
      <c r="A379" s="295" t="s">
        <v>186</v>
      </c>
      <c r="B379" s="295"/>
      <c r="C379" s="295"/>
      <c r="D379" s="295"/>
      <c r="E379" s="295"/>
      <c r="F379" s="295"/>
      <c r="G379" s="295"/>
      <c r="H379" s="295"/>
      <c r="I379" s="295"/>
    </row>
    <row r="380" spans="1:9" ht="15" customHeight="1">
      <c r="A380" s="296"/>
      <c r="B380" s="299" t="s">
        <v>187</v>
      </c>
      <c r="C380" s="300"/>
      <c r="D380" s="300"/>
      <c r="E380" s="300"/>
      <c r="F380" s="300"/>
      <c r="G380" s="300"/>
      <c r="H380" s="300"/>
      <c r="I380" s="301"/>
    </row>
    <row r="381" spans="1:9" ht="15" customHeight="1">
      <c r="A381" s="297"/>
      <c r="B381" s="302" t="s">
        <v>188</v>
      </c>
      <c r="C381" s="303"/>
      <c r="D381" s="303" t="s">
        <v>189</v>
      </c>
      <c r="E381" s="303"/>
      <c r="F381" s="303" t="s">
        <v>190</v>
      </c>
      <c r="G381" s="303"/>
      <c r="H381" s="303" t="s">
        <v>191</v>
      </c>
      <c r="I381" s="304"/>
    </row>
    <row r="382" spans="1:9" ht="15" customHeight="1">
      <c r="A382" s="298"/>
      <c r="B382" s="53" t="s">
        <v>4</v>
      </c>
      <c r="C382" s="54" t="s">
        <v>5</v>
      </c>
      <c r="D382" s="54" t="s">
        <v>4</v>
      </c>
      <c r="E382" s="54" t="s">
        <v>5</v>
      </c>
      <c r="F382" s="54" t="s">
        <v>4</v>
      </c>
      <c r="G382" s="54" t="s">
        <v>5</v>
      </c>
      <c r="H382" s="54" t="s">
        <v>4</v>
      </c>
      <c r="I382" s="55" t="s">
        <v>5</v>
      </c>
    </row>
    <row r="383" spans="1:9" ht="15" customHeight="1">
      <c r="A383" s="2" t="s">
        <v>6</v>
      </c>
      <c r="B383" s="5">
        <v>1</v>
      </c>
      <c r="C383" s="6">
        <v>0.33333333333333337</v>
      </c>
      <c r="D383" s="7">
        <v>0</v>
      </c>
      <c r="E383" s="6">
        <v>0</v>
      </c>
      <c r="F383" s="7">
        <v>2</v>
      </c>
      <c r="G383" s="6">
        <v>0.66666666666666674</v>
      </c>
      <c r="H383" s="7">
        <v>0</v>
      </c>
      <c r="I383" s="8">
        <v>0</v>
      </c>
    </row>
    <row r="384" spans="1:9" ht="36">
      <c r="A384" s="3" t="s">
        <v>7</v>
      </c>
      <c r="B384" s="9">
        <v>6</v>
      </c>
      <c r="C384" s="10">
        <v>1</v>
      </c>
      <c r="D384" s="11">
        <v>0</v>
      </c>
      <c r="E384" s="10">
        <v>0</v>
      </c>
      <c r="F384" s="11">
        <v>0</v>
      </c>
      <c r="G384" s="10">
        <v>0</v>
      </c>
      <c r="H384" s="11">
        <v>0</v>
      </c>
      <c r="I384" s="12">
        <v>0</v>
      </c>
    </row>
    <row r="385" spans="1:25" ht="36">
      <c r="A385" s="3" t="s">
        <v>8</v>
      </c>
      <c r="B385" s="9">
        <v>1</v>
      </c>
      <c r="C385" s="10">
        <v>1</v>
      </c>
      <c r="D385" s="11">
        <v>0</v>
      </c>
      <c r="E385" s="10">
        <v>0</v>
      </c>
      <c r="F385" s="11">
        <v>0</v>
      </c>
      <c r="G385" s="10">
        <v>0</v>
      </c>
      <c r="H385" s="11">
        <v>0</v>
      </c>
      <c r="I385" s="12">
        <v>0</v>
      </c>
    </row>
    <row r="386" spans="1:25" ht="36">
      <c r="A386" s="3" t="s">
        <v>9</v>
      </c>
      <c r="B386" s="9">
        <v>1</v>
      </c>
      <c r="C386" s="10">
        <v>1</v>
      </c>
      <c r="D386" s="11">
        <v>0</v>
      </c>
      <c r="E386" s="10">
        <v>0</v>
      </c>
      <c r="F386" s="11">
        <v>0</v>
      </c>
      <c r="G386" s="10">
        <v>0</v>
      </c>
      <c r="H386" s="11">
        <v>0</v>
      </c>
      <c r="I386" s="12">
        <v>0</v>
      </c>
    </row>
    <row r="387" spans="1:25" ht="24">
      <c r="A387" s="3" t="s">
        <v>10</v>
      </c>
      <c r="B387" s="9">
        <v>2</v>
      </c>
      <c r="C387" s="10">
        <v>0.66666666666666674</v>
      </c>
      <c r="D387" s="11">
        <v>1</v>
      </c>
      <c r="E387" s="10">
        <v>0.33333333333333337</v>
      </c>
      <c r="F387" s="11">
        <v>0</v>
      </c>
      <c r="G387" s="10">
        <v>0</v>
      </c>
      <c r="H387" s="11">
        <v>0</v>
      </c>
      <c r="I387" s="12">
        <v>0</v>
      </c>
    </row>
    <row r="388" spans="1:25" ht="36">
      <c r="A388" s="3" t="s">
        <v>11</v>
      </c>
      <c r="B388" s="9">
        <v>1</v>
      </c>
      <c r="C388" s="10">
        <v>1</v>
      </c>
      <c r="D388" s="11">
        <v>0</v>
      </c>
      <c r="E388" s="10">
        <v>0</v>
      </c>
      <c r="F388" s="11">
        <v>0</v>
      </c>
      <c r="G388" s="10">
        <v>0</v>
      </c>
      <c r="H388" s="11">
        <v>0</v>
      </c>
      <c r="I388" s="12">
        <v>0</v>
      </c>
    </row>
    <row r="389" spans="1:25" ht="15" customHeight="1">
      <c r="A389" s="4" t="s">
        <v>12</v>
      </c>
      <c r="B389" s="13">
        <v>12</v>
      </c>
      <c r="C389" s="14">
        <v>0.8</v>
      </c>
      <c r="D389" s="15">
        <v>1</v>
      </c>
      <c r="E389" s="14">
        <v>6.6666666666666666E-2</v>
      </c>
      <c r="F389" s="15">
        <v>2</v>
      </c>
      <c r="G389" s="14">
        <v>0.13333333333333333</v>
      </c>
      <c r="H389" s="15">
        <v>0</v>
      </c>
      <c r="I389" s="16">
        <v>0</v>
      </c>
    </row>
    <row r="392" spans="1:25" ht="18">
      <c r="A392" s="1"/>
    </row>
    <row r="395" spans="1:25" ht="18" customHeight="1">
      <c r="A395" s="295" t="s">
        <v>192</v>
      </c>
      <c r="B395" s="295"/>
      <c r="C395" s="295"/>
      <c r="D395" s="295"/>
      <c r="E395" s="295"/>
      <c r="F395" s="295"/>
      <c r="G395" s="295"/>
      <c r="H395" s="295"/>
      <c r="I395" s="295"/>
      <c r="J395" s="295"/>
      <c r="K395" s="295"/>
      <c r="L395" s="295"/>
      <c r="M395" s="295"/>
      <c r="N395" s="295"/>
      <c r="O395" s="295"/>
      <c r="P395" s="295"/>
      <c r="Q395" s="295"/>
      <c r="R395" s="295"/>
      <c r="S395" s="295"/>
      <c r="T395" s="295"/>
      <c r="U395" s="295"/>
      <c r="V395" s="295"/>
      <c r="W395" s="295"/>
      <c r="X395" s="295"/>
      <c r="Y395" s="295"/>
    </row>
    <row r="396" spans="1:25" ht="27.95" customHeight="1">
      <c r="A396" s="296"/>
      <c r="B396" s="299" t="s">
        <v>193</v>
      </c>
      <c r="C396" s="300"/>
      <c r="D396" s="300" t="s">
        <v>194</v>
      </c>
      <c r="E396" s="300"/>
      <c r="F396" s="300" t="s">
        <v>195</v>
      </c>
      <c r="G396" s="300"/>
      <c r="H396" s="300" t="s">
        <v>196</v>
      </c>
      <c r="I396" s="300"/>
      <c r="J396" s="300" t="s">
        <v>197</v>
      </c>
      <c r="K396" s="300"/>
      <c r="L396" s="300" t="s">
        <v>198</v>
      </c>
      <c r="M396" s="300"/>
      <c r="N396" s="300" t="s">
        <v>199</v>
      </c>
      <c r="O396" s="300"/>
      <c r="P396" s="300" t="s">
        <v>200</v>
      </c>
      <c r="Q396" s="300"/>
      <c r="R396" s="300" t="s">
        <v>201</v>
      </c>
      <c r="S396" s="300"/>
      <c r="T396" s="300" t="s">
        <v>48</v>
      </c>
      <c r="U396" s="300"/>
      <c r="V396" s="300" t="s">
        <v>202</v>
      </c>
      <c r="W396" s="300"/>
      <c r="X396" s="300" t="s">
        <v>49</v>
      </c>
      <c r="Y396" s="301"/>
    </row>
    <row r="397" spans="1:25" ht="15" customHeight="1">
      <c r="A397" s="297"/>
      <c r="B397" s="302" t="s">
        <v>115</v>
      </c>
      <c r="C397" s="303"/>
      <c r="D397" s="303" t="s">
        <v>29</v>
      </c>
      <c r="E397" s="303"/>
      <c r="F397" s="303" t="s">
        <v>29</v>
      </c>
      <c r="G397" s="303"/>
      <c r="H397" s="303" t="s">
        <v>29</v>
      </c>
      <c r="I397" s="303"/>
      <c r="J397" s="303" t="s">
        <v>29</v>
      </c>
      <c r="K397" s="303"/>
      <c r="L397" s="303" t="s">
        <v>29</v>
      </c>
      <c r="M397" s="303"/>
      <c r="N397" s="303" t="s">
        <v>29</v>
      </c>
      <c r="O397" s="303"/>
      <c r="P397" s="303" t="s">
        <v>29</v>
      </c>
      <c r="Q397" s="303"/>
      <c r="R397" s="303" t="s">
        <v>29</v>
      </c>
      <c r="S397" s="303"/>
      <c r="T397" s="303" t="s">
        <v>29</v>
      </c>
      <c r="U397" s="303"/>
      <c r="V397" s="303" t="s">
        <v>29</v>
      </c>
      <c r="W397" s="303"/>
      <c r="X397" s="303" t="s">
        <v>29</v>
      </c>
      <c r="Y397" s="304"/>
    </row>
    <row r="398" spans="1:25" ht="15" customHeight="1">
      <c r="A398" s="298"/>
      <c r="B398" s="53" t="s">
        <v>4</v>
      </c>
      <c r="C398" s="54" t="s">
        <v>5</v>
      </c>
      <c r="D398" s="54" t="s">
        <v>4</v>
      </c>
      <c r="E398" s="54" t="s">
        <v>5</v>
      </c>
      <c r="F398" s="54" t="s">
        <v>4</v>
      </c>
      <c r="G398" s="54" t="s">
        <v>5</v>
      </c>
      <c r="H398" s="54" t="s">
        <v>4</v>
      </c>
      <c r="I398" s="54" t="s">
        <v>5</v>
      </c>
      <c r="J398" s="54" t="s">
        <v>4</v>
      </c>
      <c r="K398" s="54" t="s">
        <v>5</v>
      </c>
      <c r="L398" s="54" t="s">
        <v>4</v>
      </c>
      <c r="M398" s="54" t="s">
        <v>5</v>
      </c>
      <c r="N398" s="54" t="s">
        <v>4</v>
      </c>
      <c r="O398" s="54" t="s">
        <v>5</v>
      </c>
      <c r="P398" s="54" t="s">
        <v>4</v>
      </c>
      <c r="Q398" s="54" t="s">
        <v>5</v>
      </c>
      <c r="R398" s="54" t="s">
        <v>4</v>
      </c>
      <c r="S398" s="54" t="s">
        <v>5</v>
      </c>
      <c r="T398" s="54" t="s">
        <v>4</v>
      </c>
      <c r="U398" s="54" t="s">
        <v>5</v>
      </c>
      <c r="V398" s="54" t="s">
        <v>4</v>
      </c>
      <c r="W398" s="54" t="s">
        <v>5</v>
      </c>
      <c r="X398" s="54" t="s">
        <v>4</v>
      </c>
      <c r="Y398" s="55" t="s">
        <v>5</v>
      </c>
    </row>
    <row r="399" spans="1:25" ht="15" customHeight="1">
      <c r="A399" s="2" t="s">
        <v>6</v>
      </c>
      <c r="B399" s="5">
        <v>2</v>
      </c>
      <c r="C399" s="6">
        <v>0.15384615384615385</v>
      </c>
      <c r="D399" s="7">
        <v>1</v>
      </c>
      <c r="E399" s="6">
        <v>8.3333333333333343E-2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  <c r="N399" s="7">
        <v>0</v>
      </c>
      <c r="O399" s="6">
        <v>0</v>
      </c>
      <c r="P399" s="7">
        <v>0</v>
      </c>
      <c r="Q399" s="6">
        <v>0</v>
      </c>
      <c r="R399" s="7">
        <v>0</v>
      </c>
      <c r="S399" s="6">
        <v>0</v>
      </c>
      <c r="T399" s="7">
        <v>3</v>
      </c>
      <c r="U399" s="6">
        <v>0.21428571428571427</v>
      </c>
      <c r="V399" s="7">
        <v>0</v>
      </c>
      <c r="W399" s="6">
        <v>0</v>
      </c>
      <c r="X399" s="7">
        <v>0</v>
      </c>
      <c r="Y399" s="8">
        <v>0</v>
      </c>
    </row>
    <row r="400" spans="1:25" ht="36">
      <c r="A400" s="3" t="s">
        <v>7</v>
      </c>
      <c r="B400" s="9">
        <v>4</v>
      </c>
      <c r="C400" s="10">
        <v>0.30769230769230771</v>
      </c>
      <c r="D400" s="11">
        <v>5</v>
      </c>
      <c r="E400" s="10">
        <v>0.35714285714285715</v>
      </c>
      <c r="F400" s="11">
        <v>3</v>
      </c>
      <c r="G400" s="10">
        <v>0.25</v>
      </c>
      <c r="H400" s="11">
        <v>2</v>
      </c>
      <c r="I400" s="10">
        <v>0.18181818181818182</v>
      </c>
      <c r="J400" s="11">
        <v>1</v>
      </c>
      <c r="K400" s="10">
        <v>0.1</v>
      </c>
      <c r="L400" s="11">
        <v>0</v>
      </c>
      <c r="M400" s="10">
        <v>0</v>
      </c>
      <c r="N400" s="11">
        <v>4</v>
      </c>
      <c r="O400" s="10">
        <v>0.30769230769230771</v>
      </c>
      <c r="P400" s="11">
        <v>1</v>
      </c>
      <c r="Q400" s="10">
        <v>0.1</v>
      </c>
      <c r="R400" s="11">
        <v>4</v>
      </c>
      <c r="S400" s="10">
        <v>0.30769230769230771</v>
      </c>
      <c r="T400" s="11">
        <v>6</v>
      </c>
      <c r="U400" s="10">
        <v>0.4</v>
      </c>
      <c r="V400" s="11">
        <v>4</v>
      </c>
      <c r="W400" s="10">
        <v>0.30769230769230771</v>
      </c>
      <c r="X400" s="11">
        <v>0</v>
      </c>
      <c r="Y400" s="12">
        <v>0</v>
      </c>
    </row>
    <row r="401" spans="1:29" ht="36">
      <c r="A401" s="3" t="s">
        <v>8</v>
      </c>
      <c r="B401" s="9">
        <v>1</v>
      </c>
      <c r="C401" s="10">
        <v>0.25</v>
      </c>
      <c r="D401" s="11">
        <v>0</v>
      </c>
      <c r="E401" s="10">
        <v>0</v>
      </c>
      <c r="F401" s="11">
        <v>0</v>
      </c>
      <c r="G401" s="10">
        <v>0</v>
      </c>
      <c r="H401" s="11">
        <v>0</v>
      </c>
      <c r="I401" s="10">
        <v>0</v>
      </c>
      <c r="J401" s="11">
        <v>0</v>
      </c>
      <c r="K401" s="10">
        <v>0</v>
      </c>
      <c r="L401" s="11">
        <v>0</v>
      </c>
      <c r="M401" s="10">
        <v>0</v>
      </c>
      <c r="N401" s="11">
        <v>0</v>
      </c>
      <c r="O401" s="10">
        <v>0</v>
      </c>
      <c r="P401" s="11">
        <v>0</v>
      </c>
      <c r="Q401" s="10">
        <v>0</v>
      </c>
      <c r="R401" s="11">
        <v>0</v>
      </c>
      <c r="S401" s="10">
        <v>0</v>
      </c>
      <c r="T401" s="11">
        <v>0</v>
      </c>
      <c r="U401" s="10">
        <v>0</v>
      </c>
      <c r="V401" s="11">
        <v>0</v>
      </c>
      <c r="W401" s="10">
        <v>0</v>
      </c>
      <c r="X401" s="11">
        <v>0</v>
      </c>
      <c r="Y401" s="12">
        <v>0</v>
      </c>
    </row>
    <row r="402" spans="1:29" ht="36">
      <c r="A402" s="3" t="s">
        <v>9</v>
      </c>
      <c r="B402" s="9">
        <v>0</v>
      </c>
      <c r="C402" s="10">
        <v>0</v>
      </c>
      <c r="D402" s="11">
        <v>1</v>
      </c>
      <c r="E402" s="10">
        <v>0.1</v>
      </c>
      <c r="F402" s="11">
        <v>0</v>
      </c>
      <c r="G402" s="10">
        <v>0</v>
      </c>
      <c r="H402" s="11">
        <v>0</v>
      </c>
      <c r="I402" s="10">
        <v>0</v>
      </c>
      <c r="J402" s="11">
        <v>1</v>
      </c>
      <c r="K402" s="10">
        <v>0.1</v>
      </c>
      <c r="L402" s="11">
        <v>0</v>
      </c>
      <c r="M402" s="10">
        <v>0</v>
      </c>
      <c r="N402" s="11">
        <v>0</v>
      </c>
      <c r="O402" s="10">
        <v>0</v>
      </c>
      <c r="P402" s="11">
        <v>0</v>
      </c>
      <c r="Q402" s="10">
        <v>0</v>
      </c>
      <c r="R402" s="11">
        <v>0</v>
      </c>
      <c r="S402" s="10">
        <v>0</v>
      </c>
      <c r="T402" s="11">
        <v>1</v>
      </c>
      <c r="U402" s="10">
        <v>0.1</v>
      </c>
      <c r="V402" s="11">
        <v>0</v>
      </c>
      <c r="W402" s="10">
        <v>0</v>
      </c>
      <c r="X402" s="11">
        <v>0</v>
      </c>
      <c r="Y402" s="12">
        <v>0</v>
      </c>
    </row>
    <row r="403" spans="1:29" ht="24">
      <c r="A403" s="3" t="s">
        <v>10</v>
      </c>
      <c r="B403" s="9">
        <v>2</v>
      </c>
      <c r="C403" s="10">
        <v>6.8965517241379309E-2</v>
      </c>
      <c r="D403" s="11">
        <v>1</v>
      </c>
      <c r="E403" s="10">
        <v>3.5714285714285719E-2</v>
      </c>
      <c r="F403" s="11">
        <v>1</v>
      </c>
      <c r="G403" s="10">
        <v>3.5714285714285719E-2</v>
      </c>
      <c r="H403" s="11">
        <v>0</v>
      </c>
      <c r="I403" s="10">
        <v>0</v>
      </c>
      <c r="J403" s="11">
        <v>1</v>
      </c>
      <c r="K403" s="10">
        <v>3.5714285714285719E-2</v>
      </c>
      <c r="L403" s="11">
        <v>0</v>
      </c>
      <c r="M403" s="10">
        <v>0</v>
      </c>
      <c r="N403" s="11">
        <v>0</v>
      </c>
      <c r="O403" s="10">
        <v>0</v>
      </c>
      <c r="P403" s="11">
        <v>0</v>
      </c>
      <c r="Q403" s="10">
        <v>0</v>
      </c>
      <c r="R403" s="11">
        <v>0</v>
      </c>
      <c r="S403" s="10">
        <v>0</v>
      </c>
      <c r="T403" s="11">
        <v>3</v>
      </c>
      <c r="U403" s="10">
        <v>0.1</v>
      </c>
      <c r="V403" s="11">
        <v>0</v>
      </c>
      <c r="W403" s="10">
        <v>0</v>
      </c>
      <c r="X403" s="11">
        <v>0</v>
      </c>
      <c r="Y403" s="12">
        <v>0</v>
      </c>
    </row>
    <row r="404" spans="1:29" ht="36">
      <c r="A404" s="3" t="s">
        <v>11</v>
      </c>
      <c r="B404" s="9">
        <v>1</v>
      </c>
      <c r="C404" s="10">
        <v>9.0909090909090912E-2</v>
      </c>
      <c r="D404" s="11">
        <v>1</v>
      </c>
      <c r="E404" s="10">
        <v>9.0909090909090912E-2</v>
      </c>
      <c r="F404" s="11">
        <v>0</v>
      </c>
      <c r="G404" s="10">
        <v>0</v>
      </c>
      <c r="H404" s="11">
        <v>0</v>
      </c>
      <c r="I404" s="10">
        <v>0</v>
      </c>
      <c r="J404" s="11">
        <v>1</v>
      </c>
      <c r="K404" s="10">
        <v>9.0909090909090912E-2</v>
      </c>
      <c r="L404" s="11">
        <v>0</v>
      </c>
      <c r="M404" s="10">
        <v>0</v>
      </c>
      <c r="N404" s="11">
        <v>0</v>
      </c>
      <c r="O404" s="10">
        <v>0</v>
      </c>
      <c r="P404" s="11">
        <v>0</v>
      </c>
      <c r="Q404" s="10">
        <v>0</v>
      </c>
      <c r="R404" s="11">
        <v>0</v>
      </c>
      <c r="S404" s="10">
        <v>0</v>
      </c>
      <c r="T404" s="11">
        <v>1</v>
      </c>
      <c r="U404" s="10">
        <v>9.0909090909090912E-2</v>
      </c>
      <c r="V404" s="11">
        <v>0</v>
      </c>
      <c r="W404" s="10">
        <v>0</v>
      </c>
      <c r="X404" s="11">
        <v>0</v>
      </c>
      <c r="Y404" s="12">
        <v>0</v>
      </c>
    </row>
    <row r="405" spans="1:29" ht="15" customHeight="1">
      <c r="A405" s="4" t="s">
        <v>12</v>
      </c>
      <c r="B405" s="13">
        <v>10</v>
      </c>
      <c r="C405" s="14">
        <v>0.12658227848101267</v>
      </c>
      <c r="D405" s="15">
        <v>9</v>
      </c>
      <c r="E405" s="14">
        <v>0.11538461538461538</v>
      </c>
      <c r="F405" s="15">
        <v>4</v>
      </c>
      <c r="G405" s="14">
        <v>5.4794520547945202E-2</v>
      </c>
      <c r="H405" s="15">
        <v>2</v>
      </c>
      <c r="I405" s="14">
        <v>2.8169014084507039E-2</v>
      </c>
      <c r="J405" s="15">
        <v>4</v>
      </c>
      <c r="K405" s="14">
        <v>5.4794520547945202E-2</v>
      </c>
      <c r="L405" s="15">
        <v>0</v>
      </c>
      <c r="M405" s="14">
        <v>0</v>
      </c>
      <c r="N405" s="15">
        <v>4</v>
      </c>
      <c r="O405" s="14">
        <v>5.4794520547945202E-2</v>
      </c>
      <c r="P405" s="15">
        <v>1</v>
      </c>
      <c r="Q405" s="14">
        <v>1.4285714285714285E-2</v>
      </c>
      <c r="R405" s="15">
        <v>4</v>
      </c>
      <c r="S405" s="14">
        <v>5.4794520547945202E-2</v>
      </c>
      <c r="T405" s="15">
        <v>14</v>
      </c>
      <c r="U405" s="14">
        <v>0.16867469879518071</v>
      </c>
      <c r="V405" s="15">
        <v>4</v>
      </c>
      <c r="W405" s="14">
        <v>5.4794520547945202E-2</v>
      </c>
      <c r="X405" s="15">
        <v>0</v>
      </c>
      <c r="Y405" s="16">
        <v>0</v>
      </c>
    </row>
    <row r="408" spans="1:29" ht="18">
      <c r="A408" s="1"/>
    </row>
    <row r="410" spans="1:29" ht="18" customHeight="1" thickBot="1">
      <c r="A410" s="314" t="s">
        <v>203</v>
      </c>
      <c r="B410" s="314"/>
      <c r="C410" s="314"/>
      <c r="D410" s="314"/>
      <c r="E410" s="314"/>
      <c r="F410" s="314"/>
      <c r="G410" s="314"/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  <c r="U410" s="314"/>
      <c r="V410" s="314"/>
      <c r="W410" s="314"/>
      <c r="X410" s="314"/>
      <c r="Y410" s="314"/>
      <c r="Z410" s="314"/>
      <c r="AA410" s="314"/>
      <c r="AB410" s="314"/>
      <c r="AC410" s="362"/>
    </row>
    <row r="411" spans="1:29" ht="42" customHeight="1" thickTop="1">
      <c r="A411" s="296" t="s">
        <v>366</v>
      </c>
      <c r="B411" s="299" t="s">
        <v>204</v>
      </c>
      <c r="C411" s="300"/>
      <c r="D411" s="300"/>
      <c r="E411" s="300" t="s">
        <v>205</v>
      </c>
      <c r="F411" s="300"/>
      <c r="G411" s="300"/>
      <c r="H411" s="300" t="s">
        <v>206</v>
      </c>
      <c r="I411" s="300"/>
      <c r="J411" s="300"/>
      <c r="K411" s="300" t="s">
        <v>207</v>
      </c>
      <c r="L411" s="300"/>
      <c r="M411" s="300"/>
      <c r="N411" s="300" t="s">
        <v>208</v>
      </c>
      <c r="O411" s="300"/>
      <c r="P411" s="300"/>
      <c r="Q411" s="300" t="s">
        <v>209</v>
      </c>
      <c r="R411" s="300"/>
      <c r="S411" s="300"/>
      <c r="T411" s="300" t="s">
        <v>210</v>
      </c>
      <c r="U411" s="300"/>
      <c r="V411" s="300"/>
      <c r="W411" s="300" t="s">
        <v>211</v>
      </c>
      <c r="X411" s="300"/>
      <c r="Y411" s="300"/>
      <c r="Z411" s="300" t="s">
        <v>212</v>
      </c>
      <c r="AA411" s="300"/>
      <c r="AB411" s="377"/>
      <c r="AC411" s="362"/>
    </row>
    <row r="412" spans="1:29" ht="15" customHeight="1" thickBot="1">
      <c r="A412" s="298"/>
      <c r="B412" s="53" t="s">
        <v>4</v>
      </c>
      <c r="C412" s="54" t="s">
        <v>151</v>
      </c>
      <c r="D412" s="54" t="s">
        <v>152</v>
      </c>
      <c r="E412" s="54" t="s">
        <v>4</v>
      </c>
      <c r="F412" s="54" t="s">
        <v>151</v>
      </c>
      <c r="G412" s="54" t="s">
        <v>152</v>
      </c>
      <c r="H412" s="54" t="s">
        <v>4</v>
      </c>
      <c r="I412" s="54" t="s">
        <v>151</v>
      </c>
      <c r="J412" s="54" t="s">
        <v>152</v>
      </c>
      <c r="K412" s="54" t="s">
        <v>4</v>
      </c>
      <c r="L412" s="54" t="s">
        <v>151</v>
      </c>
      <c r="M412" s="54" t="s">
        <v>152</v>
      </c>
      <c r="N412" s="54" t="s">
        <v>4</v>
      </c>
      <c r="O412" s="54" t="s">
        <v>151</v>
      </c>
      <c r="P412" s="54" t="s">
        <v>152</v>
      </c>
      <c r="Q412" s="54" t="s">
        <v>4</v>
      </c>
      <c r="R412" s="54" t="s">
        <v>151</v>
      </c>
      <c r="S412" s="54" t="s">
        <v>152</v>
      </c>
      <c r="T412" s="54" t="s">
        <v>4</v>
      </c>
      <c r="U412" s="54" t="s">
        <v>151</v>
      </c>
      <c r="V412" s="54" t="s">
        <v>152</v>
      </c>
      <c r="W412" s="54" t="s">
        <v>4</v>
      </c>
      <c r="X412" s="54" t="s">
        <v>151</v>
      </c>
      <c r="Y412" s="54" t="s">
        <v>152</v>
      </c>
      <c r="Z412" s="54" t="s">
        <v>4</v>
      </c>
      <c r="AA412" s="54" t="s">
        <v>151</v>
      </c>
      <c r="AB412" s="58" t="s">
        <v>152</v>
      </c>
      <c r="AC412" s="362"/>
    </row>
    <row r="413" spans="1:29" ht="15" customHeight="1" thickTop="1">
      <c r="A413" s="2" t="s">
        <v>6</v>
      </c>
      <c r="B413" s="5">
        <v>3</v>
      </c>
      <c r="C413" s="17">
        <v>2.333333333333333</v>
      </c>
      <c r="D413" s="17">
        <v>2.3094010767585029</v>
      </c>
      <c r="E413" s="7">
        <v>3</v>
      </c>
      <c r="F413" s="17">
        <v>1.3333333333333333</v>
      </c>
      <c r="G413" s="17">
        <v>0.57735026918962573</v>
      </c>
      <c r="H413" s="7">
        <v>3</v>
      </c>
      <c r="I413" s="17">
        <v>2.666666666666667</v>
      </c>
      <c r="J413" s="23">
        <v>2.8867513459481287</v>
      </c>
      <c r="K413" s="7">
        <v>3</v>
      </c>
      <c r="L413" s="17">
        <v>6</v>
      </c>
      <c r="M413" s="23">
        <v>0</v>
      </c>
      <c r="N413" s="7">
        <v>3</v>
      </c>
      <c r="O413" s="17">
        <v>2.333333333333333</v>
      </c>
      <c r="P413" s="23">
        <v>2.3094010767585029</v>
      </c>
      <c r="Q413" s="7">
        <v>3</v>
      </c>
      <c r="R413" s="17">
        <v>6.333333333333333</v>
      </c>
      <c r="S413" s="17">
        <v>0.57735026918962573</v>
      </c>
      <c r="T413" s="7">
        <v>3</v>
      </c>
      <c r="U413" s="17">
        <v>2.6666666666666665</v>
      </c>
      <c r="V413" s="23">
        <v>2.0816659994661326</v>
      </c>
      <c r="W413" s="7">
        <v>3</v>
      </c>
      <c r="X413" s="17">
        <v>1.6666666666666667</v>
      </c>
      <c r="Y413" s="23">
        <v>0.57735026918962573</v>
      </c>
      <c r="Z413" s="7">
        <v>3</v>
      </c>
      <c r="AA413" s="17">
        <v>2.3333333333333335</v>
      </c>
      <c r="AB413" s="378">
        <v>1.5275252316519468</v>
      </c>
      <c r="AC413" s="362"/>
    </row>
    <row r="414" spans="1:29" ht="36">
      <c r="A414" s="3" t="s">
        <v>7</v>
      </c>
      <c r="B414" s="9">
        <v>6</v>
      </c>
      <c r="C414" s="19">
        <v>1.5</v>
      </c>
      <c r="D414" s="19">
        <v>0.83666002653407556</v>
      </c>
      <c r="E414" s="11">
        <v>6</v>
      </c>
      <c r="F414" s="19">
        <v>1</v>
      </c>
      <c r="G414" s="24">
        <v>0</v>
      </c>
      <c r="H414" s="11">
        <v>6</v>
      </c>
      <c r="I414" s="19">
        <v>6.3333333333333339</v>
      </c>
      <c r="J414" s="19">
        <v>1.6329931618554521</v>
      </c>
      <c r="K414" s="11">
        <v>6</v>
      </c>
      <c r="L414" s="19">
        <v>2.1666666666666665</v>
      </c>
      <c r="M414" s="19">
        <v>0.98319208025017502</v>
      </c>
      <c r="N414" s="11">
        <v>6</v>
      </c>
      <c r="O414" s="19">
        <v>3.6666666666666665</v>
      </c>
      <c r="P414" s="19">
        <v>1.96638416050035</v>
      </c>
      <c r="Q414" s="11">
        <v>6</v>
      </c>
      <c r="R414" s="19">
        <v>1.6666666666666667</v>
      </c>
      <c r="S414" s="24">
        <v>1.0327955589886444</v>
      </c>
      <c r="T414" s="11">
        <v>6</v>
      </c>
      <c r="U414" s="19">
        <v>3.3333333333333335</v>
      </c>
      <c r="V414" s="19">
        <v>1.6329931618554521</v>
      </c>
      <c r="W414" s="11">
        <v>6</v>
      </c>
      <c r="X414" s="19">
        <v>2.3333333333333335</v>
      </c>
      <c r="Y414" s="19">
        <v>1.7511900715418265</v>
      </c>
      <c r="Z414" s="11">
        <v>6</v>
      </c>
      <c r="AA414" s="19">
        <v>3</v>
      </c>
      <c r="AB414" s="379">
        <v>1.4142135623730951</v>
      </c>
      <c r="AC414" s="362"/>
    </row>
    <row r="415" spans="1:29" ht="36">
      <c r="A415" s="3" t="s">
        <v>8</v>
      </c>
      <c r="B415" s="9">
        <v>1</v>
      </c>
      <c r="C415" s="19">
        <v>2</v>
      </c>
      <c r="D415" s="24" t="s">
        <v>503</v>
      </c>
      <c r="E415" s="11">
        <v>1</v>
      </c>
      <c r="F415" s="19">
        <v>6</v>
      </c>
      <c r="G415" s="19" t="s">
        <v>503</v>
      </c>
      <c r="H415" s="11">
        <v>1</v>
      </c>
      <c r="I415" s="19">
        <v>5</v>
      </c>
      <c r="J415" s="19" t="s">
        <v>503</v>
      </c>
      <c r="K415" s="11">
        <v>1</v>
      </c>
      <c r="L415" s="19">
        <v>3</v>
      </c>
      <c r="M415" s="19" t="s">
        <v>503</v>
      </c>
      <c r="N415" s="11">
        <v>1</v>
      </c>
      <c r="O415" s="19">
        <v>5</v>
      </c>
      <c r="P415" s="19" t="s">
        <v>503</v>
      </c>
      <c r="Q415" s="11">
        <v>1</v>
      </c>
      <c r="R415" s="19">
        <v>6</v>
      </c>
      <c r="S415" s="19" t="s">
        <v>503</v>
      </c>
      <c r="T415" s="11">
        <v>1</v>
      </c>
      <c r="U415" s="19">
        <v>2</v>
      </c>
      <c r="V415" s="19" t="s">
        <v>503</v>
      </c>
      <c r="W415" s="11">
        <v>1</v>
      </c>
      <c r="X415" s="19">
        <v>6</v>
      </c>
      <c r="Y415" s="19" t="s">
        <v>503</v>
      </c>
      <c r="Z415" s="11">
        <v>1</v>
      </c>
      <c r="AA415" s="19">
        <v>3</v>
      </c>
      <c r="AB415" s="379" t="s">
        <v>503</v>
      </c>
      <c r="AC415" s="362"/>
    </row>
    <row r="416" spans="1:29" ht="36">
      <c r="A416" s="3" t="s">
        <v>9</v>
      </c>
      <c r="B416" s="9">
        <v>1</v>
      </c>
      <c r="C416" s="19">
        <v>1</v>
      </c>
      <c r="D416" s="19" t="s">
        <v>503</v>
      </c>
      <c r="E416" s="11">
        <v>1</v>
      </c>
      <c r="F416" s="19">
        <v>1</v>
      </c>
      <c r="G416" s="19" t="s">
        <v>503</v>
      </c>
      <c r="H416" s="11">
        <v>1</v>
      </c>
      <c r="I416" s="19">
        <v>5</v>
      </c>
      <c r="J416" s="19" t="s">
        <v>503</v>
      </c>
      <c r="K416" s="11">
        <v>1</v>
      </c>
      <c r="L416" s="19">
        <v>2</v>
      </c>
      <c r="M416" s="19" t="s">
        <v>503</v>
      </c>
      <c r="N416" s="11">
        <v>1</v>
      </c>
      <c r="O416" s="19">
        <v>1</v>
      </c>
      <c r="P416" s="19" t="s">
        <v>503</v>
      </c>
      <c r="Q416" s="11">
        <v>1</v>
      </c>
      <c r="R416" s="19">
        <v>2</v>
      </c>
      <c r="S416" s="19" t="s">
        <v>503</v>
      </c>
      <c r="T416" s="11">
        <v>1</v>
      </c>
      <c r="U416" s="19">
        <v>1</v>
      </c>
      <c r="V416" s="19" t="s">
        <v>503</v>
      </c>
      <c r="W416" s="11">
        <v>1</v>
      </c>
      <c r="X416" s="19">
        <v>1</v>
      </c>
      <c r="Y416" s="19" t="s">
        <v>503</v>
      </c>
      <c r="Z416" s="11">
        <v>1</v>
      </c>
      <c r="AA416" s="19">
        <v>3</v>
      </c>
      <c r="AB416" s="379" t="s">
        <v>503</v>
      </c>
      <c r="AC416" s="362"/>
    </row>
    <row r="417" spans="1:29" ht="24">
      <c r="A417" s="3" t="s">
        <v>10</v>
      </c>
      <c r="B417" s="9">
        <v>3</v>
      </c>
      <c r="C417" s="19">
        <v>2.3333333333333335</v>
      </c>
      <c r="D417" s="24">
        <v>1.5275252316519465</v>
      </c>
      <c r="E417" s="11">
        <v>3</v>
      </c>
      <c r="F417" s="19">
        <v>4</v>
      </c>
      <c r="G417" s="24">
        <v>2.6457513110645907</v>
      </c>
      <c r="H417" s="11">
        <v>3</v>
      </c>
      <c r="I417" s="19">
        <v>4.666666666666667</v>
      </c>
      <c r="J417" s="19">
        <v>2.3094010767585029</v>
      </c>
      <c r="K417" s="11">
        <v>3</v>
      </c>
      <c r="L417" s="19">
        <v>3.6666666666666665</v>
      </c>
      <c r="M417" s="19">
        <v>2.5166114784235831</v>
      </c>
      <c r="N417" s="11">
        <v>3</v>
      </c>
      <c r="O417" s="19">
        <v>1.3333333333333333</v>
      </c>
      <c r="P417" s="19">
        <v>0.57735026918962573</v>
      </c>
      <c r="Q417" s="11">
        <v>3</v>
      </c>
      <c r="R417" s="19">
        <v>1.6666666666666667</v>
      </c>
      <c r="S417" s="24">
        <v>1.1547005383792515</v>
      </c>
      <c r="T417" s="11">
        <v>3</v>
      </c>
      <c r="U417" s="19">
        <v>6.666666666666667</v>
      </c>
      <c r="V417" s="19">
        <v>0.57735026918962573</v>
      </c>
      <c r="W417" s="11">
        <v>3</v>
      </c>
      <c r="X417" s="19">
        <v>1.6666666666666667</v>
      </c>
      <c r="Y417" s="19">
        <v>1.1547005383792515</v>
      </c>
      <c r="Z417" s="11">
        <v>3</v>
      </c>
      <c r="AA417" s="19">
        <v>3.3333333333333335</v>
      </c>
      <c r="AB417" s="379">
        <v>1.5275252316519465</v>
      </c>
      <c r="AC417" s="362"/>
    </row>
    <row r="418" spans="1:29" ht="36">
      <c r="A418" s="3" t="s">
        <v>11</v>
      </c>
      <c r="B418" s="9">
        <v>1</v>
      </c>
      <c r="C418" s="19">
        <v>1</v>
      </c>
      <c r="D418" s="24" t="s">
        <v>503</v>
      </c>
      <c r="E418" s="11">
        <v>1</v>
      </c>
      <c r="F418" s="19">
        <v>1</v>
      </c>
      <c r="G418" s="24" t="s">
        <v>503</v>
      </c>
      <c r="H418" s="11">
        <v>1</v>
      </c>
      <c r="I418" s="19">
        <v>1</v>
      </c>
      <c r="J418" s="24" t="s">
        <v>503</v>
      </c>
      <c r="K418" s="11">
        <v>1</v>
      </c>
      <c r="L418" s="19">
        <v>5</v>
      </c>
      <c r="M418" s="24" t="s">
        <v>503</v>
      </c>
      <c r="N418" s="11">
        <v>1</v>
      </c>
      <c r="O418" s="19">
        <v>4</v>
      </c>
      <c r="P418" s="24" t="s">
        <v>503</v>
      </c>
      <c r="Q418" s="11">
        <v>1</v>
      </c>
      <c r="R418" s="19">
        <v>5</v>
      </c>
      <c r="S418" s="24" t="s">
        <v>503</v>
      </c>
      <c r="T418" s="11">
        <v>1</v>
      </c>
      <c r="U418" s="19">
        <v>3</v>
      </c>
      <c r="V418" s="24" t="s">
        <v>503</v>
      </c>
      <c r="W418" s="11">
        <v>1</v>
      </c>
      <c r="X418" s="19">
        <v>2</v>
      </c>
      <c r="Y418" s="24" t="s">
        <v>503</v>
      </c>
      <c r="Z418" s="11">
        <v>1</v>
      </c>
      <c r="AA418" s="19">
        <v>4</v>
      </c>
      <c r="AB418" s="380" t="s">
        <v>503</v>
      </c>
      <c r="AC418" s="362"/>
    </row>
    <row r="419" spans="1:29" ht="15" customHeight="1" thickBot="1">
      <c r="A419" s="4" t="s">
        <v>12</v>
      </c>
      <c r="B419" s="13">
        <v>15</v>
      </c>
      <c r="C419" s="21">
        <v>1.7999999999999998</v>
      </c>
      <c r="D419" s="21">
        <v>1.2649110640673515</v>
      </c>
      <c r="E419" s="15">
        <v>15</v>
      </c>
      <c r="F419" s="21">
        <v>2</v>
      </c>
      <c r="G419" s="21">
        <v>1.927248223318863</v>
      </c>
      <c r="H419" s="15">
        <v>15</v>
      </c>
      <c r="I419" s="21">
        <v>4.7333333333333325</v>
      </c>
      <c r="J419" s="21">
        <v>2.433887738538802</v>
      </c>
      <c r="K419" s="15">
        <v>15</v>
      </c>
      <c r="L419" s="21">
        <v>3.4666666666666663</v>
      </c>
      <c r="M419" s="21">
        <v>1.9223002094465096</v>
      </c>
      <c r="N419" s="15">
        <v>15</v>
      </c>
      <c r="O419" s="21">
        <v>2.8666666666666667</v>
      </c>
      <c r="P419" s="21">
        <v>1.9223002094465094</v>
      </c>
      <c r="Q419" s="15">
        <v>15</v>
      </c>
      <c r="R419" s="21">
        <v>3.1333333333333333</v>
      </c>
      <c r="S419" s="21">
        <v>2.2635833370586389</v>
      </c>
      <c r="T419" s="15">
        <v>15</v>
      </c>
      <c r="U419" s="21">
        <v>3.5999999999999996</v>
      </c>
      <c r="V419" s="21">
        <v>2.1313979316066587</v>
      </c>
      <c r="W419" s="15">
        <v>15</v>
      </c>
      <c r="X419" s="21">
        <v>2.1999999999999997</v>
      </c>
      <c r="Y419" s="21">
        <v>1.61245154965971</v>
      </c>
      <c r="Z419" s="15">
        <v>15</v>
      </c>
      <c r="AA419" s="21">
        <v>2.9999999999999996</v>
      </c>
      <c r="AB419" s="381">
        <v>1.2535663410560174</v>
      </c>
      <c r="AC419" s="362"/>
    </row>
    <row r="420" spans="1:29" ht="15.75" thickTop="1"/>
    <row r="422" spans="1:29" ht="23.25">
      <c r="A422" s="56" t="s">
        <v>274</v>
      </c>
    </row>
    <row r="423" spans="1:29">
      <c r="A423" s="357" t="s">
        <v>472</v>
      </c>
    </row>
    <row r="424" spans="1:29" ht="18" customHeight="1">
      <c r="A424" s="295" t="s">
        <v>213</v>
      </c>
      <c r="B424" s="295"/>
      <c r="C424" s="295"/>
      <c r="D424" s="295"/>
      <c r="E424" s="295"/>
      <c r="F424" s="295"/>
      <c r="G424" s="295"/>
    </row>
    <row r="425" spans="1:29" ht="15" customHeight="1">
      <c r="A425" s="296"/>
      <c r="B425" s="299" t="s">
        <v>214</v>
      </c>
      <c r="C425" s="300"/>
      <c r="D425" s="300"/>
      <c r="E425" s="300"/>
      <c r="F425" s="300"/>
      <c r="G425" s="301"/>
    </row>
    <row r="426" spans="1:29" ht="27" customHeight="1">
      <c r="A426" s="297"/>
      <c r="B426" s="302" t="s">
        <v>215</v>
      </c>
      <c r="C426" s="303"/>
      <c r="D426" s="303" t="s">
        <v>216</v>
      </c>
      <c r="E426" s="303"/>
      <c r="F426" s="303" t="s">
        <v>49</v>
      </c>
      <c r="G426" s="304"/>
    </row>
    <row r="427" spans="1:29" ht="15" customHeight="1">
      <c r="A427" s="298"/>
      <c r="B427" s="53" t="s">
        <v>4</v>
      </c>
      <c r="C427" s="54" t="s">
        <v>5</v>
      </c>
      <c r="D427" s="54" t="s">
        <v>4</v>
      </c>
      <c r="E427" s="54" t="s">
        <v>5</v>
      </c>
      <c r="F427" s="54" t="s">
        <v>4</v>
      </c>
      <c r="G427" s="55" t="s">
        <v>5</v>
      </c>
    </row>
    <row r="428" spans="1:29" ht="24">
      <c r="A428" s="2" t="s">
        <v>10</v>
      </c>
      <c r="B428" s="5">
        <v>0</v>
      </c>
      <c r="C428" s="6">
        <v>0</v>
      </c>
      <c r="D428" s="7">
        <v>0</v>
      </c>
      <c r="E428" s="6">
        <v>0</v>
      </c>
      <c r="F428" s="7">
        <v>1</v>
      </c>
      <c r="G428" s="8">
        <v>1</v>
      </c>
    </row>
    <row r="429" spans="1:29" ht="15" customHeight="1">
      <c r="A429" s="4" t="s">
        <v>12</v>
      </c>
      <c r="B429" s="13">
        <v>0</v>
      </c>
      <c r="C429" s="14">
        <v>0</v>
      </c>
      <c r="D429" s="15">
        <v>0</v>
      </c>
      <c r="E429" s="14">
        <v>0</v>
      </c>
      <c r="F429" s="15">
        <v>1</v>
      </c>
      <c r="G429" s="16">
        <v>1</v>
      </c>
    </row>
    <row r="432" spans="1:29" ht="32.25" thickBot="1">
      <c r="A432" s="52" t="s">
        <v>275</v>
      </c>
      <c r="B432" s="52"/>
      <c r="C432" s="52"/>
      <c r="D432" s="52"/>
      <c r="E432" s="52"/>
      <c r="F432" s="52"/>
      <c r="G432" s="52"/>
      <c r="H432" s="52"/>
      <c r="I432" s="52"/>
      <c r="J432" s="52"/>
    </row>
    <row r="434" spans="1:9" ht="18" customHeight="1">
      <c r="A434" s="295" t="s">
        <v>217</v>
      </c>
      <c r="B434" s="295"/>
      <c r="C434" s="295"/>
      <c r="D434" s="295"/>
      <c r="E434" s="295"/>
      <c r="F434" s="295"/>
      <c r="G434" s="295"/>
      <c r="H434" s="295"/>
      <c r="I434" s="295"/>
    </row>
    <row r="435" spans="1:9" ht="15" customHeight="1">
      <c r="A435" s="296"/>
      <c r="B435" s="299" t="s">
        <v>218</v>
      </c>
      <c r="C435" s="300"/>
      <c r="D435" s="300"/>
      <c r="E435" s="300"/>
      <c r="F435" s="300" t="s">
        <v>219</v>
      </c>
      <c r="G435" s="300"/>
      <c r="H435" s="300"/>
      <c r="I435" s="301"/>
    </row>
    <row r="436" spans="1:9" ht="15" customHeight="1">
      <c r="A436" s="297"/>
      <c r="B436" s="302" t="s">
        <v>114</v>
      </c>
      <c r="C436" s="303"/>
      <c r="D436" s="303" t="s">
        <v>115</v>
      </c>
      <c r="E436" s="303"/>
      <c r="F436" s="303" t="s">
        <v>114</v>
      </c>
      <c r="G436" s="303"/>
      <c r="H436" s="303" t="s">
        <v>115</v>
      </c>
      <c r="I436" s="304"/>
    </row>
    <row r="437" spans="1:9" ht="15" customHeight="1">
      <c r="A437" s="298"/>
      <c r="B437" s="53" t="s">
        <v>4</v>
      </c>
      <c r="C437" s="54" t="s">
        <v>5</v>
      </c>
      <c r="D437" s="54" t="s">
        <v>4</v>
      </c>
      <c r="E437" s="54" t="s">
        <v>5</v>
      </c>
      <c r="F437" s="54" t="s">
        <v>4</v>
      </c>
      <c r="G437" s="54" t="s">
        <v>5</v>
      </c>
      <c r="H437" s="54" t="s">
        <v>4</v>
      </c>
      <c r="I437" s="55" t="s">
        <v>5</v>
      </c>
    </row>
    <row r="438" spans="1:9" ht="15" customHeight="1">
      <c r="A438" s="2" t="s">
        <v>6</v>
      </c>
      <c r="B438" s="5">
        <v>7</v>
      </c>
      <c r="C438" s="6">
        <v>0.5</v>
      </c>
      <c r="D438" s="7">
        <v>7</v>
      </c>
      <c r="E438" s="6">
        <v>0.5</v>
      </c>
      <c r="F438" s="7">
        <v>5</v>
      </c>
      <c r="G438" s="6">
        <v>0.35714285714285715</v>
      </c>
      <c r="H438" s="7">
        <v>9</v>
      </c>
      <c r="I438" s="8">
        <v>0.6428571428571429</v>
      </c>
    </row>
    <row r="439" spans="1:9" ht="36">
      <c r="A439" s="3" t="s">
        <v>7</v>
      </c>
      <c r="B439" s="9">
        <v>7</v>
      </c>
      <c r="C439" s="10">
        <v>0.46666666666666662</v>
      </c>
      <c r="D439" s="11">
        <v>8</v>
      </c>
      <c r="E439" s="10">
        <v>0.53333333333333333</v>
      </c>
      <c r="F439" s="11">
        <v>4</v>
      </c>
      <c r="G439" s="10">
        <v>0.26666666666666666</v>
      </c>
      <c r="H439" s="11">
        <v>11</v>
      </c>
      <c r="I439" s="12">
        <v>0.73333333333333328</v>
      </c>
    </row>
    <row r="440" spans="1:9" ht="36">
      <c r="A440" s="3" t="s">
        <v>8</v>
      </c>
      <c r="B440" s="9">
        <v>1</v>
      </c>
      <c r="C440" s="10">
        <v>0.25</v>
      </c>
      <c r="D440" s="11">
        <v>3</v>
      </c>
      <c r="E440" s="10">
        <v>0.75</v>
      </c>
      <c r="F440" s="11">
        <v>0</v>
      </c>
      <c r="G440" s="10">
        <v>0</v>
      </c>
      <c r="H440" s="11">
        <v>4</v>
      </c>
      <c r="I440" s="12">
        <v>1</v>
      </c>
    </row>
    <row r="441" spans="1:9" ht="36">
      <c r="A441" s="3" t="s">
        <v>9</v>
      </c>
      <c r="B441" s="9">
        <v>1</v>
      </c>
      <c r="C441" s="10">
        <v>0.1</v>
      </c>
      <c r="D441" s="11">
        <v>9</v>
      </c>
      <c r="E441" s="10">
        <v>0.9</v>
      </c>
      <c r="F441" s="11">
        <v>2</v>
      </c>
      <c r="G441" s="10">
        <v>0.2</v>
      </c>
      <c r="H441" s="11">
        <v>8</v>
      </c>
      <c r="I441" s="12">
        <v>0.8</v>
      </c>
    </row>
    <row r="442" spans="1:9" ht="24">
      <c r="A442" s="3" t="s">
        <v>10</v>
      </c>
      <c r="B442" s="9">
        <v>14</v>
      </c>
      <c r="C442" s="10">
        <v>0.46666666666666662</v>
      </c>
      <c r="D442" s="11">
        <v>16</v>
      </c>
      <c r="E442" s="10">
        <v>0.53333333333333333</v>
      </c>
      <c r="F442" s="11">
        <v>4</v>
      </c>
      <c r="G442" s="10">
        <v>0.13793103448275862</v>
      </c>
      <c r="H442" s="11">
        <v>25</v>
      </c>
      <c r="I442" s="12">
        <v>0.86206896551724144</v>
      </c>
    </row>
    <row r="443" spans="1:9" ht="36">
      <c r="A443" s="3" t="s">
        <v>11</v>
      </c>
      <c r="B443" s="9">
        <v>4</v>
      </c>
      <c r="C443" s="10">
        <v>0.36363636363636365</v>
      </c>
      <c r="D443" s="11">
        <v>7</v>
      </c>
      <c r="E443" s="10">
        <v>0.63636363636363635</v>
      </c>
      <c r="F443" s="11">
        <v>4</v>
      </c>
      <c r="G443" s="10">
        <v>0.36363636363636365</v>
      </c>
      <c r="H443" s="11">
        <v>7</v>
      </c>
      <c r="I443" s="12">
        <v>0.63636363636363635</v>
      </c>
    </row>
    <row r="444" spans="1:9" ht="15" customHeight="1">
      <c r="A444" s="4" t="s">
        <v>12</v>
      </c>
      <c r="B444" s="13">
        <v>34</v>
      </c>
      <c r="C444" s="14">
        <v>0.40476190476190477</v>
      </c>
      <c r="D444" s="15">
        <v>50</v>
      </c>
      <c r="E444" s="14">
        <v>0.59523809523809523</v>
      </c>
      <c r="F444" s="15">
        <v>19</v>
      </c>
      <c r="G444" s="14">
        <v>0.22891566265060243</v>
      </c>
      <c r="H444" s="15">
        <v>64</v>
      </c>
      <c r="I444" s="16">
        <v>0.77108433734939763</v>
      </c>
    </row>
    <row r="447" spans="1:9" ht="18">
      <c r="A447" s="1"/>
    </row>
    <row r="449" spans="1:17" ht="18" customHeight="1">
      <c r="A449" s="295" t="s">
        <v>220</v>
      </c>
      <c r="B449" s="295"/>
      <c r="C449" s="295"/>
      <c r="D449" s="295"/>
      <c r="E449" s="295"/>
      <c r="F449" s="295"/>
      <c r="G449" s="295"/>
      <c r="H449" s="295"/>
      <c r="I449" s="295"/>
      <c r="J449" s="295"/>
      <c r="K449" s="295"/>
      <c r="L449" s="295"/>
      <c r="M449" s="295"/>
      <c r="N449" s="295"/>
      <c r="O449" s="295"/>
      <c r="P449" s="295"/>
      <c r="Q449" s="295"/>
    </row>
    <row r="450" spans="1:17" ht="15" customHeight="1">
      <c r="A450" s="296"/>
      <c r="B450" s="299" t="s">
        <v>221</v>
      </c>
      <c r="C450" s="300"/>
      <c r="D450" s="300"/>
      <c r="E450" s="300"/>
      <c r="F450" s="300"/>
      <c r="G450" s="300"/>
      <c r="H450" s="300"/>
      <c r="I450" s="300"/>
      <c r="J450" s="300"/>
      <c r="K450" s="300"/>
      <c r="L450" s="300"/>
      <c r="M450" s="300"/>
      <c r="N450" s="300" t="s">
        <v>222</v>
      </c>
      <c r="O450" s="300"/>
      <c r="P450" s="300"/>
      <c r="Q450" s="301"/>
    </row>
    <row r="451" spans="1:17" ht="29.25" customHeight="1">
      <c r="A451" s="297"/>
      <c r="B451" s="302" t="s">
        <v>28</v>
      </c>
      <c r="C451" s="303"/>
      <c r="D451" s="303" t="s">
        <v>223</v>
      </c>
      <c r="E451" s="303"/>
      <c r="F451" s="303" t="s">
        <v>224</v>
      </c>
      <c r="G451" s="303"/>
      <c r="H451" s="303" t="s">
        <v>225</v>
      </c>
      <c r="I451" s="303"/>
      <c r="J451" s="303" t="s">
        <v>226</v>
      </c>
      <c r="K451" s="303"/>
      <c r="L451" s="303" t="s">
        <v>227</v>
      </c>
      <c r="M451" s="303"/>
      <c r="N451" s="303" t="s">
        <v>114</v>
      </c>
      <c r="O451" s="303"/>
      <c r="P451" s="303" t="s">
        <v>115</v>
      </c>
      <c r="Q451" s="304"/>
    </row>
    <row r="452" spans="1:17" ht="15" customHeight="1">
      <c r="A452" s="298"/>
      <c r="B452" s="53" t="s">
        <v>4</v>
      </c>
      <c r="C452" s="54" t="s">
        <v>5</v>
      </c>
      <c r="D452" s="54" t="s">
        <v>4</v>
      </c>
      <c r="E452" s="54" t="s">
        <v>5</v>
      </c>
      <c r="F452" s="54" t="s">
        <v>4</v>
      </c>
      <c r="G452" s="54" t="s">
        <v>5</v>
      </c>
      <c r="H452" s="54" t="s">
        <v>4</v>
      </c>
      <c r="I452" s="54" t="s">
        <v>5</v>
      </c>
      <c r="J452" s="54" t="s">
        <v>4</v>
      </c>
      <c r="K452" s="54" t="s">
        <v>5</v>
      </c>
      <c r="L452" s="54" t="s">
        <v>4</v>
      </c>
      <c r="M452" s="54" t="s">
        <v>5</v>
      </c>
      <c r="N452" s="54" t="s">
        <v>4</v>
      </c>
      <c r="O452" s="54" t="s">
        <v>5</v>
      </c>
      <c r="P452" s="54" t="s">
        <v>4</v>
      </c>
      <c r="Q452" s="55" t="s">
        <v>5</v>
      </c>
    </row>
    <row r="453" spans="1:17" ht="15" customHeight="1">
      <c r="A453" s="2" t="s">
        <v>6</v>
      </c>
      <c r="B453" s="5">
        <v>1</v>
      </c>
      <c r="C453" s="6">
        <v>7.1428571428571438E-2</v>
      </c>
      <c r="D453" s="7">
        <v>0</v>
      </c>
      <c r="E453" s="6">
        <v>0</v>
      </c>
      <c r="F453" s="7">
        <v>1</v>
      </c>
      <c r="G453" s="6">
        <v>7.1428571428571438E-2</v>
      </c>
      <c r="H453" s="7">
        <v>10</v>
      </c>
      <c r="I453" s="6">
        <v>0.7142857142857143</v>
      </c>
      <c r="J453" s="7">
        <v>1</v>
      </c>
      <c r="K453" s="6">
        <v>7.1428571428571438E-2</v>
      </c>
      <c r="L453" s="7">
        <v>1</v>
      </c>
      <c r="M453" s="6">
        <v>7.1428571428571438E-2</v>
      </c>
      <c r="N453" s="7">
        <v>9</v>
      </c>
      <c r="O453" s="6">
        <v>0.69230769230769229</v>
      </c>
      <c r="P453" s="7">
        <v>4</v>
      </c>
      <c r="Q453" s="8">
        <v>0.30769230769230771</v>
      </c>
    </row>
    <row r="454" spans="1:17" ht="36">
      <c r="A454" s="3" t="s">
        <v>7</v>
      </c>
      <c r="B454" s="9">
        <v>6</v>
      </c>
      <c r="C454" s="10">
        <v>0.4</v>
      </c>
      <c r="D454" s="11">
        <v>0</v>
      </c>
      <c r="E454" s="10">
        <v>0</v>
      </c>
      <c r="F454" s="11">
        <v>4</v>
      </c>
      <c r="G454" s="10">
        <v>0.26666666666666666</v>
      </c>
      <c r="H454" s="11">
        <v>5</v>
      </c>
      <c r="I454" s="10">
        <v>0.33333333333333337</v>
      </c>
      <c r="J454" s="11">
        <v>0</v>
      </c>
      <c r="K454" s="10">
        <v>0</v>
      </c>
      <c r="L454" s="11">
        <v>0</v>
      </c>
      <c r="M454" s="10">
        <v>0</v>
      </c>
      <c r="N454" s="11">
        <v>6</v>
      </c>
      <c r="O454" s="10">
        <v>0.66666666666666674</v>
      </c>
      <c r="P454" s="11">
        <v>3</v>
      </c>
      <c r="Q454" s="12">
        <v>0.33333333333333337</v>
      </c>
    </row>
    <row r="455" spans="1:17" ht="36">
      <c r="A455" s="3" t="s">
        <v>8</v>
      </c>
      <c r="B455" s="9">
        <v>2</v>
      </c>
      <c r="C455" s="10">
        <v>0.5</v>
      </c>
      <c r="D455" s="11">
        <v>0</v>
      </c>
      <c r="E455" s="10">
        <v>0</v>
      </c>
      <c r="F455" s="11">
        <v>0</v>
      </c>
      <c r="G455" s="10">
        <v>0</v>
      </c>
      <c r="H455" s="11">
        <v>1</v>
      </c>
      <c r="I455" s="10">
        <v>0.25</v>
      </c>
      <c r="J455" s="11">
        <v>0</v>
      </c>
      <c r="K455" s="10">
        <v>0</v>
      </c>
      <c r="L455" s="11">
        <v>1</v>
      </c>
      <c r="M455" s="10">
        <v>0.25</v>
      </c>
      <c r="N455" s="11">
        <v>2</v>
      </c>
      <c r="O455" s="10">
        <v>1</v>
      </c>
      <c r="P455" s="11">
        <v>0</v>
      </c>
      <c r="Q455" s="12">
        <v>0</v>
      </c>
    </row>
    <row r="456" spans="1:17" ht="36">
      <c r="A456" s="3" t="s">
        <v>9</v>
      </c>
      <c r="B456" s="9">
        <v>5</v>
      </c>
      <c r="C456" s="10">
        <v>0.5</v>
      </c>
      <c r="D456" s="11">
        <v>1</v>
      </c>
      <c r="E456" s="10">
        <v>0.1</v>
      </c>
      <c r="F456" s="11">
        <v>0</v>
      </c>
      <c r="G456" s="10">
        <v>0</v>
      </c>
      <c r="H456" s="11">
        <v>4</v>
      </c>
      <c r="I456" s="10">
        <v>0.4</v>
      </c>
      <c r="J456" s="11">
        <v>0</v>
      </c>
      <c r="K456" s="10">
        <v>0</v>
      </c>
      <c r="L456" s="11">
        <v>0</v>
      </c>
      <c r="M456" s="10">
        <v>0</v>
      </c>
      <c r="N456" s="11">
        <v>5</v>
      </c>
      <c r="O456" s="10">
        <v>1</v>
      </c>
      <c r="P456" s="11">
        <v>0</v>
      </c>
      <c r="Q456" s="12">
        <v>0</v>
      </c>
    </row>
    <row r="457" spans="1:17" ht="24">
      <c r="A457" s="3" t="s">
        <v>10</v>
      </c>
      <c r="B457" s="9">
        <v>12</v>
      </c>
      <c r="C457" s="10">
        <v>0.4</v>
      </c>
      <c r="D457" s="11">
        <v>4</v>
      </c>
      <c r="E457" s="10">
        <v>0.13333333333333333</v>
      </c>
      <c r="F457" s="11">
        <v>3</v>
      </c>
      <c r="G457" s="10">
        <v>0.1</v>
      </c>
      <c r="H457" s="11">
        <v>9</v>
      </c>
      <c r="I457" s="10">
        <v>0.3</v>
      </c>
      <c r="J457" s="11">
        <v>0</v>
      </c>
      <c r="K457" s="10">
        <v>0</v>
      </c>
      <c r="L457" s="11">
        <v>2</v>
      </c>
      <c r="M457" s="10">
        <v>6.6666666666666666E-2</v>
      </c>
      <c r="N457" s="11">
        <v>15</v>
      </c>
      <c r="O457" s="10">
        <v>0.83333333333333326</v>
      </c>
      <c r="P457" s="11">
        <v>3</v>
      </c>
      <c r="Q457" s="12">
        <v>0.16666666666666669</v>
      </c>
    </row>
    <row r="458" spans="1:17" ht="36">
      <c r="A458" s="3" t="s">
        <v>11</v>
      </c>
      <c r="B458" s="9">
        <v>2</v>
      </c>
      <c r="C458" s="10">
        <v>0.18181818181818182</v>
      </c>
      <c r="D458" s="11">
        <v>1</v>
      </c>
      <c r="E458" s="10">
        <v>9.0909090909090912E-2</v>
      </c>
      <c r="F458" s="11">
        <v>2</v>
      </c>
      <c r="G458" s="10">
        <v>0.18181818181818182</v>
      </c>
      <c r="H458" s="11">
        <v>6</v>
      </c>
      <c r="I458" s="10">
        <v>0.54545454545454541</v>
      </c>
      <c r="J458" s="11">
        <v>0</v>
      </c>
      <c r="K458" s="10">
        <v>0</v>
      </c>
      <c r="L458" s="11">
        <v>0</v>
      </c>
      <c r="M458" s="10">
        <v>0</v>
      </c>
      <c r="N458" s="11">
        <v>6</v>
      </c>
      <c r="O458" s="10">
        <v>0.66666666666666674</v>
      </c>
      <c r="P458" s="11">
        <v>3</v>
      </c>
      <c r="Q458" s="12">
        <v>0.33333333333333337</v>
      </c>
    </row>
    <row r="459" spans="1:17" ht="15" customHeight="1">
      <c r="A459" s="4" t="s">
        <v>12</v>
      </c>
      <c r="B459" s="13">
        <v>28</v>
      </c>
      <c r="C459" s="14">
        <v>0.33333333333333337</v>
      </c>
      <c r="D459" s="15">
        <v>6</v>
      </c>
      <c r="E459" s="14">
        <v>7.1428571428571438E-2</v>
      </c>
      <c r="F459" s="15">
        <v>10</v>
      </c>
      <c r="G459" s="14">
        <v>0.11904761904761905</v>
      </c>
      <c r="H459" s="15">
        <v>35</v>
      </c>
      <c r="I459" s="14">
        <v>0.41666666666666663</v>
      </c>
      <c r="J459" s="15">
        <v>1</v>
      </c>
      <c r="K459" s="14">
        <v>1.1904761904761904E-2</v>
      </c>
      <c r="L459" s="15">
        <v>4</v>
      </c>
      <c r="M459" s="14">
        <v>4.7619047619047616E-2</v>
      </c>
      <c r="N459" s="15">
        <v>43</v>
      </c>
      <c r="O459" s="14">
        <v>0.7678571428571429</v>
      </c>
      <c r="P459" s="15">
        <v>13</v>
      </c>
      <c r="Q459" s="16">
        <v>0.23214285714285715</v>
      </c>
    </row>
    <row r="462" spans="1:17" ht="18">
      <c r="A462" s="1"/>
    </row>
    <row r="464" spans="1:17" ht="18" customHeight="1">
      <c r="A464" s="295" t="s">
        <v>228</v>
      </c>
      <c r="B464" s="295"/>
      <c r="C464" s="295"/>
      <c r="D464" s="295"/>
      <c r="E464" s="295"/>
      <c r="F464" s="295"/>
      <c r="G464" s="295"/>
      <c r="H464" s="295"/>
      <c r="I464" s="295"/>
    </row>
    <row r="465" spans="1:10" ht="15" customHeight="1">
      <c r="A465" s="296"/>
      <c r="B465" s="299" t="s">
        <v>229</v>
      </c>
      <c r="C465" s="300"/>
      <c r="D465" s="300"/>
      <c r="E465" s="300"/>
      <c r="F465" s="300"/>
      <c r="G465" s="300"/>
      <c r="H465" s="300"/>
      <c r="I465" s="301"/>
    </row>
    <row r="466" spans="1:10" ht="15" customHeight="1">
      <c r="A466" s="297"/>
      <c r="B466" s="302" t="s">
        <v>28</v>
      </c>
      <c r="C466" s="303"/>
      <c r="D466" s="303" t="s">
        <v>230</v>
      </c>
      <c r="E466" s="303"/>
      <c r="F466" s="303" t="s">
        <v>231</v>
      </c>
      <c r="G466" s="303"/>
      <c r="H466" s="303" t="s">
        <v>232</v>
      </c>
      <c r="I466" s="304"/>
    </row>
    <row r="467" spans="1:10" ht="15" customHeight="1">
      <c r="A467" s="298"/>
      <c r="B467" s="53" t="s">
        <v>4</v>
      </c>
      <c r="C467" s="54" t="s">
        <v>5</v>
      </c>
      <c r="D467" s="54" t="s">
        <v>4</v>
      </c>
      <c r="E467" s="54" t="s">
        <v>5</v>
      </c>
      <c r="F467" s="54" t="s">
        <v>4</v>
      </c>
      <c r="G467" s="54" t="s">
        <v>5</v>
      </c>
      <c r="H467" s="54" t="s">
        <v>4</v>
      </c>
      <c r="I467" s="55" t="s">
        <v>5</v>
      </c>
    </row>
    <row r="468" spans="1:10" ht="15" customHeight="1">
      <c r="A468" s="2" t="s">
        <v>6</v>
      </c>
      <c r="B468" s="5">
        <v>9</v>
      </c>
      <c r="C468" s="6">
        <v>0.6428571428571429</v>
      </c>
      <c r="D468" s="7">
        <v>1</v>
      </c>
      <c r="E468" s="6">
        <v>7.1428571428571438E-2</v>
      </c>
      <c r="F468" s="7">
        <v>2</v>
      </c>
      <c r="G468" s="6">
        <v>0.14285714285714288</v>
      </c>
      <c r="H468" s="7">
        <v>2</v>
      </c>
      <c r="I468" s="8">
        <v>0.14285714285714288</v>
      </c>
    </row>
    <row r="469" spans="1:10" ht="36">
      <c r="A469" s="3" t="s">
        <v>7</v>
      </c>
      <c r="B469" s="9">
        <v>10</v>
      </c>
      <c r="C469" s="10">
        <v>0.66666666666666674</v>
      </c>
      <c r="D469" s="11">
        <v>1</v>
      </c>
      <c r="E469" s="10">
        <v>6.6666666666666666E-2</v>
      </c>
      <c r="F469" s="11">
        <v>1</v>
      </c>
      <c r="G469" s="10">
        <v>6.6666666666666666E-2</v>
      </c>
      <c r="H469" s="11">
        <v>3</v>
      </c>
      <c r="I469" s="12">
        <v>0.2</v>
      </c>
    </row>
    <row r="470" spans="1:10" ht="36">
      <c r="A470" s="3" t="s">
        <v>8</v>
      </c>
      <c r="B470" s="9">
        <v>2</v>
      </c>
      <c r="C470" s="10">
        <v>0.5</v>
      </c>
      <c r="D470" s="11">
        <v>0</v>
      </c>
      <c r="E470" s="10">
        <v>0</v>
      </c>
      <c r="F470" s="11">
        <v>2</v>
      </c>
      <c r="G470" s="10">
        <v>0.5</v>
      </c>
      <c r="H470" s="11">
        <v>0</v>
      </c>
      <c r="I470" s="12">
        <v>0</v>
      </c>
    </row>
    <row r="471" spans="1:10" ht="36">
      <c r="A471" s="3" t="s">
        <v>9</v>
      </c>
      <c r="B471" s="9">
        <v>5</v>
      </c>
      <c r="C471" s="10">
        <v>0.5</v>
      </c>
      <c r="D471" s="11">
        <v>2</v>
      </c>
      <c r="E471" s="10">
        <v>0.2</v>
      </c>
      <c r="F471" s="11">
        <v>3</v>
      </c>
      <c r="G471" s="10">
        <v>0.3</v>
      </c>
      <c r="H471" s="11">
        <v>0</v>
      </c>
      <c r="I471" s="12">
        <v>0</v>
      </c>
    </row>
    <row r="472" spans="1:10" ht="24">
      <c r="A472" s="3" t="s">
        <v>10</v>
      </c>
      <c r="B472" s="9">
        <v>22</v>
      </c>
      <c r="C472" s="10">
        <v>0.73333333333333328</v>
      </c>
      <c r="D472" s="11">
        <v>4</v>
      </c>
      <c r="E472" s="10">
        <v>0.13333333333333333</v>
      </c>
      <c r="F472" s="11">
        <v>2</v>
      </c>
      <c r="G472" s="10">
        <v>6.6666666666666666E-2</v>
      </c>
      <c r="H472" s="11">
        <v>2</v>
      </c>
      <c r="I472" s="12">
        <v>6.6666666666666666E-2</v>
      </c>
    </row>
    <row r="473" spans="1:10" ht="36">
      <c r="A473" s="3" t="s">
        <v>11</v>
      </c>
      <c r="B473" s="9">
        <v>9</v>
      </c>
      <c r="C473" s="10">
        <v>0.81818181818181812</v>
      </c>
      <c r="D473" s="11">
        <v>1</v>
      </c>
      <c r="E473" s="10">
        <v>9.0909090909090912E-2</v>
      </c>
      <c r="F473" s="11">
        <v>1</v>
      </c>
      <c r="G473" s="10">
        <v>9.0909090909090912E-2</v>
      </c>
      <c r="H473" s="11">
        <v>0</v>
      </c>
      <c r="I473" s="12">
        <v>0</v>
      </c>
    </row>
    <row r="474" spans="1:10" ht="15" customHeight="1">
      <c r="A474" s="4" t="s">
        <v>12</v>
      </c>
      <c r="B474" s="13">
        <v>57</v>
      </c>
      <c r="C474" s="14">
        <v>0.6785714285714286</v>
      </c>
      <c r="D474" s="15">
        <v>9</v>
      </c>
      <c r="E474" s="14">
        <v>0.10714285714285714</v>
      </c>
      <c r="F474" s="15">
        <v>11</v>
      </c>
      <c r="G474" s="14">
        <v>0.13095238095238096</v>
      </c>
      <c r="H474" s="15">
        <v>7</v>
      </c>
      <c r="I474" s="16">
        <v>8.3333333333333343E-2</v>
      </c>
    </row>
    <row r="477" spans="1:10" ht="32.25" thickBot="1">
      <c r="A477" s="52" t="s">
        <v>276</v>
      </c>
      <c r="B477" s="52"/>
      <c r="C477" s="52"/>
      <c r="D477" s="52"/>
      <c r="E477" s="52"/>
      <c r="F477" s="52"/>
      <c r="G477" s="52"/>
      <c r="H477" s="52"/>
      <c r="I477" s="52"/>
      <c r="J477" s="52"/>
    </row>
    <row r="479" spans="1:10" ht="18" customHeight="1">
      <c r="A479" s="295" t="s">
        <v>233</v>
      </c>
      <c r="B479" s="295"/>
      <c r="C479" s="295"/>
      <c r="D479" s="295"/>
      <c r="E479" s="295"/>
      <c r="F479" s="295"/>
      <c r="G479" s="295"/>
      <c r="H479" s="295"/>
      <c r="I479" s="295"/>
    </row>
    <row r="480" spans="1:10" ht="15" customHeight="1">
      <c r="A480" s="296"/>
      <c r="B480" s="299" t="s">
        <v>234</v>
      </c>
      <c r="C480" s="300"/>
      <c r="D480" s="300"/>
      <c r="E480" s="300"/>
      <c r="F480" s="300"/>
      <c r="G480" s="300"/>
      <c r="H480" s="300"/>
      <c r="I480" s="301"/>
    </row>
    <row r="481" spans="1:11" ht="15" customHeight="1">
      <c r="A481" s="297"/>
      <c r="B481" s="302" t="s">
        <v>235</v>
      </c>
      <c r="C481" s="303"/>
      <c r="D481" s="303" t="s">
        <v>236</v>
      </c>
      <c r="E481" s="303"/>
      <c r="F481" s="303" t="s">
        <v>237</v>
      </c>
      <c r="G481" s="303"/>
      <c r="H481" s="303" t="s">
        <v>238</v>
      </c>
      <c r="I481" s="304"/>
    </row>
    <row r="482" spans="1:11" ht="15" customHeight="1">
      <c r="A482" s="298"/>
      <c r="B482" s="53" t="s">
        <v>4</v>
      </c>
      <c r="C482" s="54" t="s">
        <v>5</v>
      </c>
      <c r="D482" s="54" t="s">
        <v>4</v>
      </c>
      <c r="E482" s="54" t="s">
        <v>5</v>
      </c>
      <c r="F482" s="54" t="s">
        <v>4</v>
      </c>
      <c r="G482" s="54" t="s">
        <v>5</v>
      </c>
      <c r="H482" s="54" t="s">
        <v>4</v>
      </c>
      <c r="I482" s="55" t="s">
        <v>5</v>
      </c>
    </row>
    <row r="483" spans="1:11" ht="15" customHeight="1">
      <c r="A483" s="2" t="s">
        <v>6</v>
      </c>
      <c r="B483" s="5">
        <v>6</v>
      </c>
      <c r="C483" s="6">
        <v>0.42857142857142855</v>
      </c>
      <c r="D483" s="7">
        <v>8</v>
      </c>
      <c r="E483" s="6">
        <v>0.57142857142857151</v>
      </c>
      <c r="F483" s="7">
        <v>0</v>
      </c>
      <c r="G483" s="6">
        <v>0</v>
      </c>
      <c r="H483" s="7">
        <v>0</v>
      </c>
      <c r="I483" s="8">
        <v>0</v>
      </c>
    </row>
    <row r="484" spans="1:11" ht="36">
      <c r="A484" s="3" t="s">
        <v>7</v>
      </c>
      <c r="B484" s="9">
        <v>9</v>
      </c>
      <c r="C484" s="10">
        <v>0.6</v>
      </c>
      <c r="D484" s="11">
        <v>6</v>
      </c>
      <c r="E484" s="10">
        <v>0.4</v>
      </c>
      <c r="F484" s="11">
        <v>0</v>
      </c>
      <c r="G484" s="10">
        <v>0</v>
      </c>
      <c r="H484" s="11">
        <v>0</v>
      </c>
      <c r="I484" s="12">
        <v>0</v>
      </c>
    </row>
    <row r="485" spans="1:11" ht="36">
      <c r="A485" s="3" t="s">
        <v>8</v>
      </c>
      <c r="B485" s="9">
        <v>1</v>
      </c>
      <c r="C485" s="10">
        <v>0.33333333333333337</v>
      </c>
      <c r="D485" s="11">
        <v>2</v>
      </c>
      <c r="E485" s="10">
        <v>0.66666666666666674</v>
      </c>
      <c r="F485" s="11">
        <v>0</v>
      </c>
      <c r="G485" s="10">
        <v>0</v>
      </c>
      <c r="H485" s="11">
        <v>0</v>
      </c>
      <c r="I485" s="12">
        <v>0</v>
      </c>
    </row>
    <row r="486" spans="1:11" ht="36">
      <c r="A486" s="3" t="s">
        <v>9</v>
      </c>
      <c r="B486" s="9">
        <v>5</v>
      </c>
      <c r="C486" s="10">
        <v>0.5</v>
      </c>
      <c r="D486" s="11">
        <v>5</v>
      </c>
      <c r="E486" s="10">
        <v>0.5</v>
      </c>
      <c r="F486" s="11">
        <v>0</v>
      </c>
      <c r="G486" s="10">
        <v>0</v>
      </c>
      <c r="H486" s="11">
        <v>0</v>
      </c>
      <c r="I486" s="12">
        <v>0</v>
      </c>
    </row>
    <row r="487" spans="1:11" ht="24">
      <c r="A487" s="3" t="s">
        <v>10</v>
      </c>
      <c r="B487" s="9">
        <v>23</v>
      </c>
      <c r="C487" s="10">
        <v>0.7931034482758621</v>
      </c>
      <c r="D487" s="11">
        <v>6</v>
      </c>
      <c r="E487" s="10">
        <v>0.20689655172413793</v>
      </c>
      <c r="F487" s="11">
        <v>0</v>
      </c>
      <c r="G487" s="10">
        <v>0</v>
      </c>
      <c r="H487" s="11">
        <v>0</v>
      </c>
      <c r="I487" s="12">
        <v>0</v>
      </c>
    </row>
    <row r="488" spans="1:11" ht="36">
      <c r="A488" s="3" t="s">
        <v>11</v>
      </c>
      <c r="B488" s="9">
        <v>4</v>
      </c>
      <c r="C488" s="10">
        <v>0.36363636363636365</v>
      </c>
      <c r="D488" s="11">
        <v>7</v>
      </c>
      <c r="E488" s="10">
        <v>0.63636363636363635</v>
      </c>
      <c r="F488" s="11">
        <v>0</v>
      </c>
      <c r="G488" s="10">
        <v>0</v>
      </c>
      <c r="H488" s="11">
        <v>0</v>
      </c>
      <c r="I488" s="12">
        <v>0</v>
      </c>
    </row>
    <row r="489" spans="1:11" ht="15" customHeight="1">
      <c r="A489" s="4" t="s">
        <v>12</v>
      </c>
      <c r="B489" s="13">
        <v>48</v>
      </c>
      <c r="C489" s="14">
        <v>0.58536585365853666</v>
      </c>
      <c r="D489" s="15">
        <v>34</v>
      </c>
      <c r="E489" s="14">
        <v>0.41463414634146339</v>
      </c>
      <c r="F489" s="15">
        <v>0</v>
      </c>
      <c r="G489" s="14">
        <v>0</v>
      </c>
      <c r="H489" s="15">
        <v>0</v>
      </c>
      <c r="I489" s="16">
        <v>0</v>
      </c>
    </row>
    <row r="492" spans="1:11" ht="15.75" thickBot="1">
      <c r="A492" s="285" t="s">
        <v>315</v>
      </c>
      <c r="B492" s="285"/>
      <c r="C492" s="285"/>
      <c r="D492" s="285"/>
      <c r="E492" s="285"/>
      <c r="F492" s="285"/>
      <c r="G492" s="285"/>
      <c r="H492" s="285"/>
      <c r="I492" s="285"/>
      <c r="J492" s="285"/>
      <c r="K492" s="285"/>
    </row>
    <row r="493" spans="1:11" ht="15.75" thickTop="1">
      <c r="A493" s="315"/>
      <c r="B493" s="318" t="s">
        <v>316</v>
      </c>
      <c r="C493" s="319"/>
      <c r="D493" s="319"/>
      <c r="E493" s="319"/>
      <c r="F493" s="319"/>
      <c r="G493" s="319"/>
      <c r="H493" s="319"/>
      <c r="I493" s="319"/>
      <c r="J493" s="319"/>
      <c r="K493" s="320"/>
    </row>
    <row r="494" spans="1:11" ht="38.25" customHeight="1">
      <c r="A494" s="316"/>
      <c r="B494" s="292" t="s">
        <v>317</v>
      </c>
      <c r="C494" s="293"/>
      <c r="D494" s="293" t="s">
        <v>318</v>
      </c>
      <c r="E494" s="293"/>
      <c r="F494" s="293" t="s">
        <v>319</v>
      </c>
      <c r="G494" s="293"/>
      <c r="H494" s="293" t="s">
        <v>320</v>
      </c>
      <c r="I494" s="293"/>
      <c r="J494" s="293" t="s">
        <v>321</v>
      </c>
      <c r="K494" s="294"/>
    </row>
    <row r="495" spans="1:11" ht="15.75" thickBot="1">
      <c r="A495" s="317"/>
      <c r="B495" s="100" t="s">
        <v>4</v>
      </c>
      <c r="C495" s="101" t="s">
        <v>5</v>
      </c>
      <c r="D495" s="101" t="s">
        <v>4</v>
      </c>
      <c r="E495" s="101" t="s">
        <v>5</v>
      </c>
      <c r="F495" s="101" t="s">
        <v>4</v>
      </c>
      <c r="G495" s="101" t="s">
        <v>5</v>
      </c>
      <c r="H495" s="101" t="s">
        <v>4</v>
      </c>
      <c r="I495" s="101" t="s">
        <v>5</v>
      </c>
      <c r="J495" s="101" t="s">
        <v>4</v>
      </c>
      <c r="K495" s="102" t="s">
        <v>5</v>
      </c>
    </row>
    <row r="496" spans="1:11" ht="15.75" thickTop="1">
      <c r="A496" s="85" t="s">
        <v>6</v>
      </c>
      <c r="B496" s="86">
        <v>3</v>
      </c>
      <c r="C496" s="87">
        <v>0.21428571428571427</v>
      </c>
      <c r="D496" s="88">
        <v>2</v>
      </c>
      <c r="E496" s="87">
        <v>0.14285714285714288</v>
      </c>
      <c r="F496" s="88">
        <v>5</v>
      </c>
      <c r="G496" s="87">
        <v>0.35714285714285715</v>
      </c>
      <c r="H496" s="88">
        <v>2</v>
      </c>
      <c r="I496" s="87">
        <v>0.14285714285714288</v>
      </c>
      <c r="J496" s="88">
        <v>2</v>
      </c>
      <c r="K496" s="89">
        <v>0.14285714285714288</v>
      </c>
    </row>
    <row r="497" spans="1:11" ht="36">
      <c r="A497" s="90" t="s">
        <v>7</v>
      </c>
      <c r="B497" s="91">
        <v>8</v>
      </c>
      <c r="C497" s="92">
        <v>0.53333333333333333</v>
      </c>
      <c r="D497" s="93">
        <v>0</v>
      </c>
      <c r="E497" s="92">
        <v>0</v>
      </c>
      <c r="F497" s="93">
        <v>1</v>
      </c>
      <c r="G497" s="92">
        <v>6.6666666666666666E-2</v>
      </c>
      <c r="H497" s="93">
        <v>2</v>
      </c>
      <c r="I497" s="92">
        <v>0.13333333333333333</v>
      </c>
      <c r="J497" s="93">
        <v>4</v>
      </c>
      <c r="K497" s="94">
        <v>0.26666666666666666</v>
      </c>
    </row>
    <row r="498" spans="1:11" ht="36">
      <c r="A498" s="90" t="s">
        <v>8</v>
      </c>
      <c r="B498" s="91">
        <v>2</v>
      </c>
      <c r="C498" s="92">
        <v>0.5</v>
      </c>
      <c r="D498" s="93">
        <v>0</v>
      </c>
      <c r="E498" s="92">
        <v>0</v>
      </c>
      <c r="F498" s="93">
        <v>1</v>
      </c>
      <c r="G498" s="92">
        <v>0.25</v>
      </c>
      <c r="H498" s="93">
        <v>1</v>
      </c>
      <c r="I498" s="92">
        <v>0.25</v>
      </c>
      <c r="J498" s="93">
        <v>0</v>
      </c>
      <c r="K498" s="94">
        <v>0</v>
      </c>
    </row>
    <row r="499" spans="1:11" ht="36">
      <c r="A499" s="90" t="s">
        <v>9</v>
      </c>
      <c r="B499" s="91">
        <v>6</v>
      </c>
      <c r="C499" s="92">
        <v>0.6</v>
      </c>
      <c r="D499" s="93">
        <v>1</v>
      </c>
      <c r="E499" s="92">
        <v>0.1</v>
      </c>
      <c r="F499" s="93">
        <v>2</v>
      </c>
      <c r="G499" s="92">
        <v>0.2</v>
      </c>
      <c r="H499" s="93">
        <v>0</v>
      </c>
      <c r="I499" s="92">
        <v>0</v>
      </c>
      <c r="J499" s="93">
        <v>1</v>
      </c>
      <c r="K499" s="94">
        <v>0.1</v>
      </c>
    </row>
    <row r="500" spans="1:11" ht="24">
      <c r="A500" s="90" t="s">
        <v>10</v>
      </c>
      <c r="B500" s="91">
        <v>11</v>
      </c>
      <c r="C500" s="92">
        <v>0.5</v>
      </c>
      <c r="D500" s="93">
        <v>3</v>
      </c>
      <c r="E500" s="92">
        <v>0.13636363636363635</v>
      </c>
      <c r="F500" s="93">
        <v>3</v>
      </c>
      <c r="G500" s="92">
        <v>0.13636363636363635</v>
      </c>
      <c r="H500" s="93">
        <v>4</v>
      </c>
      <c r="I500" s="92">
        <v>0.18181818181818182</v>
      </c>
      <c r="J500" s="93">
        <v>1</v>
      </c>
      <c r="K500" s="94">
        <v>4.5454545454545456E-2</v>
      </c>
    </row>
    <row r="501" spans="1:11" ht="36">
      <c r="A501" s="90" t="s">
        <v>11</v>
      </c>
      <c r="B501" s="91">
        <v>6</v>
      </c>
      <c r="C501" s="92">
        <v>0.54545454545454541</v>
      </c>
      <c r="D501" s="93">
        <v>0</v>
      </c>
      <c r="E501" s="92">
        <v>0</v>
      </c>
      <c r="F501" s="93">
        <v>4</v>
      </c>
      <c r="G501" s="92">
        <v>0.36363636363636365</v>
      </c>
      <c r="H501" s="93">
        <v>0</v>
      </c>
      <c r="I501" s="92">
        <v>0</v>
      </c>
      <c r="J501" s="93">
        <v>1</v>
      </c>
      <c r="K501" s="94">
        <v>9.0909090909090912E-2</v>
      </c>
    </row>
    <row r="502" spans="1:11" ht="15.75" thickBot="1">
      <c r="A502" s="95" t="s">
        <v>12</v>
      </c>
      <c r="B502" s="96">
        <v>36</v>
      </c>
      <c r="C502" s="97">
        <v>0.47368421052631582</v>
      </c>
      <c r="D502" s="98">
        <v>6</v>
      </c>
      <c r="E502" s="97">
        <v>7.8947368421052627E-2</v>
      </c>
      <c r="F502" s="98">
        <v>16</v>
      </c>
      <c r="G502" s="97">
        <v>0.2105263157894737</v>
      </c>
      <c r="H502" s="98">
        <v>9</v>
      </c>
      <c r="I502" s="97">
        <v>0.11842105263157895</v>
      </c>
      <c r="J502" s="98">
        <v>9</v>
      </c>
      <c r="K502" s="99">
        <v>0.11842105263157895</v>
      </c>
    </row>
    <row r="503" spans="1:11" ht="15.75" thickTop="1"/>
  </sheetData>
  <mergeCells count="339">
    <mergeCell ref="A410:AB410"/>
    <mergeCell ref="A411:A412"/>
    <mergeCell ref="B411:D411"/>
    <mergeCell ref="E411:G411"/>
    <mergeCell ref="H411:J411"/>
    <mergeCell ref="K411:M411"/>
    <mergeCell ref="N411:P411"/>
    <mergeCell ref="Q411:S411"/>
    <mergeCell ref="T411:V411"/>
    <mergeCell ref="W411:Y411"/>
    <mergeCell ref="Z411:AB411"/>
    <mergeCell ref="K323:M323"/>
    <mergeCell ref="N323:P323"/>
    <mergeCell ref="Q323:S323"/>
    <mergeCell ref="A336:S336"/>
    <mergeCell ref="A337:A338"/>
    <mergeCell ref="B337:D337"/>
    <mergeCell ref="E337:G337"/>
    <mergeCell ref="H337:J337"/>
    <mergeCell ref="K337:M337"/>
    <mergeCell ref="N337:P337"/>
    <mergeCell ref="Q337:S337"/>
    <mergeCell ref="A294:S294"/>
    <mergeCell ref="A295:A296"/>
    <mergeCell ref="B295:D295"/>
    <mergeCell ref="E295:G295"/>
    <mergeCell ref="H295:J295"/>
    <mergeCell ref="K295:M295"/>
    <mergeCell ref="N295:P295"/>
    <mergeCell ref="Q295:S295"/>
    <mergeCell ref="K267:M267"/>
    <mergeCell ref="N267:P267"/>
    <mergeCell ref="A280:M280"/>
    <mergeCell ref="A281:A282"/>
    <mergeCell ref="B281:D281"/>
    <mergeCell ref="E281:G281"/>
    <mergeCell ref="H281:J281"/>
    <mergeCell ref="K281:M281"/>
    <mergeCell ref="K239:M239"/>
    <mergeCell ref="A238:M238"/>
    <mergeCell ref="A239:A240"/>
    <mergeCell ref="B239:D239"/>
    <mergeCell ref="E239:G239"/>
    <mergeCell ref="H239:J239"/>
    <mergeCell ref="A252:M252"/>
    <mergeCell ref="A253:A254"/>
    <mergeCell ref="B253:D253"/>
    <mergeCell ref="E253:G253"/>
    <mergeCell ref="H253:J253"/>
    <mergeCell ref="K253:M253"/>
    <mergeCell ref="A479:I479"/>
    <mergeCell ref="A480:A482"/>
    <mergeCell ref="B480:I480"/>
    <mergeCell ref="B481:C481"/>
    <mergeCell ref="D481:E481"/>
    <mergeCell ref="F481:G481"/>
    <mergeCell ref="H481:I481"/>
    <mergeCell ref="A492:K492"/>
    <mergeCell ref="A493:A495"/>
    <mergeCell ref="B493:K493"/>
    <mergeCell ref="B494:C494"/>
    <mergeCell ref="D494:E494"/>
    <mergeCell ref="F494:G494"/>
    <mergeCell ref="H494:I494"/>
    <mergeCell ref="J494:K494"/>
    <mergeCell ref="A464:I464"/>
    <mergeCell ref="A465:A467"/>
    <mergeCell ref="B465:I465"/>
    <mergeCell ref="B466:C466"/>
    <mergeCell ref="D466:E466"/>
    <mergeCell ref="F466:G466"/>
    <mergeCell ref="H466:I466"/>
    <mergeCell ref="A449:Q449"/>
    <mergeCell ref="A450:A452"/>
    <mergeCell ref="B450:M450"/>
    <mergeCell ref="N450:Q450"/>
    <mergeCell ref="B451:C451"/>
    <mergeCell ref="D451:E451"/>
    <mergeCell ref="F451:G451"/>
    <mergeCell ref="H451:I451"/>
    <mergeCell ref="J451:K451"/>
    <mergeCell ref="L451:M451"/>
    <mergeCell ref="N451:O451"/>
    <mergeCell ref="P451:Q451"/>
    <mergeCell ref="J397:K397"/>
    <mergeCell ref="L397:M397"/>
    <mergeCell ref="A434:I434"/>
    <mergeCell ref="A435:A437"/>
    <mergeCell ref="B435:E435"/>
    <mergeCell ref="F435:I435"/>
    <mergeCell ref="B436:C436"/>
    <mergeCell ref="D436:E436"/>
    <mergeCell ref="F436:G436"/>
    <mergeCell ref="H436:I436"/>
    <mergeCell ref="A424:G424"/>
    <mergeCell ref="A425:A427"/>
    <mergeCell ref="B425:G425"/>
    <mergeCell ref="B426:C426"/>
    <mergeCell ref="D426:E426"/>
    <mergeCell ref="F426:G426"/>
    <mergeCell ref="A395:Y395"/>
    <mergeCell ref="A396:A398"/>
    <mergeCell ref="B396:C396"/>
    <mergeCell ref="D396:E396"/>
    <mergeCell ref="F396:G396"/>
    <mergeCell ref="H396:I396"/>
    <mergeCell ref="J396:K396"/>
    <mergeCell ref="L396:M396"/>
    <mergeCell ref="N396:O396"/>
    <mergeCell ref="P396:Q396"/>
    <mergeCell ref="R396:S396"/>
    <mergeCell ref="T396:U396"/>
    <mergeCell ref="V396:W396"/>
    <mergeCell ref="X396:Y396"/>
    <mergeCell ref="B397:C397"/>
    <mergeCell ref="X397:Y397"/>
    <mergeCell ref="N397:O397"/>
    <mergeCell ref="P397:Q397"/>
    <mergeCell ref="R397:S397"/>
    <mergeCell ref="T397:U397"/>
    <mergeCell ref="V397:W397"/>
    <mergeCell ref="D397:E397"/>
    <mergeCell ref="F397:G397"/>
    <mergeCell ref="H397:I397"/>
    <mergeCell ref="A379:I379"/>
    <mergeCell ref="A380:A382"/>
    <mergeCell ref="B380:I380"/>
    <mergeCell ref="B381:C381"/>
    <mergeCell ref="D381:E381"/>
    <mergeCell ref="F381:G381"/>
    <mergeCell ref="H381:I381"/>
    <mergeCell ref="A364:I364"/>
    <mergeCell ref="A365:A367"/>
    <mergeCell ref="B365:I365"/>
    <mergeCell ref="B366:C366"/>
    <mergeCell ref="D366:E366"/>
    <mergeCell ref="F366:G366"/>
    <mergeCell ref="H366:I366"/>
    <mergeCell ref="A351:A352"/>
    <mergeCell ref="B351:C351"/>
    <mergeCell ref="D351:E351"/>
    <mergeCell ref="A323:A324"/>
    <mergeCell ref="B323:D323"/>
    <mergeCell ref="E323:G323"/>
    <mergeCell ref="H323:J323"/>
    <mergeCell ref="A350:E350"/>
    <mergeCell ref="A309:A310"/>
    <mergeCell ref="B309:D309"/>
    <mergeCell ref="E309:G309"/>
    <mergeCell ref="H309:J309"/>
    <mergeCell ref="A308:S308"/>
    <mergeCell ref="K309:M309"/>
    <mergeCell ref="N309:P309"/>
    <mergeCell ref="Q309:S309"/>
    <mergeCell ref="A322:S322"/>
    <mergeCell ref="A266:P266"/>
    <mergeCell ref="A267:A268"/>
    <mergeCell ref="B267:D267"/>
    <mergeCell ref="E267:G267"/>
    <mergeCell ref="H267:J267"/>
    <mergeCell ref="AZ225:BA225"/>
    <mergeCell ref="BB225:BC225"/>
    <mergeCell ref="BD225:BE225"/>
    <mergeCell ref="AN225:AO225"/>
    <mergeCell ref="AP225:AQ225"/>
    <mergeCell ref="AR225:AS225"/>
    <mergeCell ref="AT225:AU225"/>
    <mergeCell ref="AV225:AW225"/>
    <mergeCell ref="AD225:AE225"/>
    <mergeCell ref="AF225:AG225"/>
    <mergeCell ref="AH225:AI225"/>
    <mergeCell ref="AJ225:AK225"/>
    <mergeCell ref="AL225:AM225"/>
    <mergeCell ref="A224:A226"/>
    <mergeCell ref="B224:BE224"/>
    <mergeCell ref="B225:C225"/>
    <mergeCell ref="D225:E225"/>
    <mergeCell ref="A223:BE223"/>
    <mergeCell ref="R225:S225"/>
    <mergeCell ref="T225:U225"/>
    <mergeCell ref="V225:W225"/>
    <mergeCell ref="AX225:AY225"/>
    <mergeCell ref="X225:Y225"/>
    <mergeCell ref="Z225:AA225"/>
    <mergeCell ref="AB225:AC225"/>
    <mergeCell ref="F225:G225"/>
    <mergeCell ref="H225:I225"/>
    <mergeCell ref="J225:K225"/>
    <mergeCell ref="L225:M225"/>
    <mergeCell ref="N225:O225"/>
    <mergeCell ref="P225:Q225"/>
    <mergeCell ref="A198:M198"/>
    <mergeCell ref="A199:A201"/>
    <mergeCell ref="B199:M199"/>
    <mergeCell ref="B200:C200"/>
    <mergeCell ref="D200:E200"/>
    <mergeCell ref="F200:G200"/>
    <mergeCell ref="H200:I200"/>
    <mergeCell ref="J200:K200"/>
    <mergeCell ref="L200:M200"/>
    <mergeCell ref="A183:Q183"/>
    <mergeCell ref="A184:A186"/>
    <mergeCell ref="B184:Q184"/>
    <mergeCell ref="B185:C185"/>
    <mergeCell ref="D185:E185"/>
    <mergeCell ref="F185:G185"/>
    <mergeCell ref="H185:I185"/>
    <mergeCell ref="J185:K185"/>
    <mergeCell ref="L185:M185"/>
    <mergeCell ref="N185:O185"/>
    <mergeCell ref="P185:Q185"/>
    <mergeCell ref="A168:S168"/>
    <mergeCell ref="A169:A171"/>
    <mergeCell ref="B169:E169"/>
    <mergeCell ref="F169:S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A153:G153"/>
    <mergeCell ref="A154:A156"/>
    <mergeCell ref="B154:G154"/>
    <mergeCell ref="B155:C155"/>
    <mergeCell ref="D155:E155"/>
    <mergeCell ref="F155:G155"/>
    <mergeCell ref="A138:E138"/>
    <mergeCell ref="A139:A141"/>
    <mergeCell ref="B139:E139"/>
    <mergeCell ref="B140:C140"/>
    <mergeCell ref="D140:E140"/>
    <mergeCell ref="A126:E126"/>
    <mergeCell ref="A127:A129"/>
    <mergeCell ref="B127:E127"/>
    <mergeCell ref="B128:C128"/>
    <mergeCell ref="D128:E128"/>
    <mergeCell ref="A111:K111"/>
    <mergeCell ref="A112:A114"/>
    <mergeCell ref="B112:K112"/>
    <mergeCell ref="B113:C113"/>
    <mergeCell ref="D113:E113"/>
    <mergeCell ref="F113:G113"/>
    <mergeCell ref="H113:I113"/>
    <mergeCell ref="J113:K113"/>
    <mergeCell ref="H85:I85"/>
    <mergeCell ref="J85:K85"/>
    <mergeCell ref="B84:K84"/>
    <mergeCell ref="A83:K83"/>
    <mergeCell ref="A84:A86"/>
    <mergeCell ref="B85:C85"/>
    <mergeCell ref="D85:E85"/>
    <mergeCell ref="F85:G85"/>
    <mergeCell ref="A68:Y68"/>
    <mergeCell ref="A69:A71"/>
    <mergeCell ref="B69:Y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A53:Q53"/>
    <mergeCell ref="A54:A56"/>
    <mergeCell ref="B54:E54"/>
    <mergeCell ref="F54:Q54"/>
    <mergeCell ref="B55:C55"/>
    <mergeCell ref="D55:E55"/>
    <mergeCell ref="F55:G55"/>
    <mergeCell ref="H55:I55"/>
    <mergeCell ref="J55:K55"/>
    <mergeCell ref="L55:M55"/>
    <mergeCell ref="N55:O55"/>
    <mergeCell ref="P55:Q55"/>
    <mergeCell ref="A7:E7"/>
    <mergeCell ref="A8:A10"/>
    <mergeCell ref="B8:E8"/>
    <mergeCell ref="B9:C9"/>
    <mergeCell ref="D9:E9"/>
    <mergeCell ref="A1:P1"/>
    <mergeCell ref="A37:K37"/>
    <mergeCell ref="A38:A40"/>
    <mergeCell ref="B38:K38"/>
    <mergeCell ref="B39:C39"/>
    <mergeCell ref="D39:E39"/>
    <mergeCell ref="F39:G39"/>
    <mergeCell ref="H39:I39"/>
    <mergeCell ref="J39:K39"/>
    <mergeCell ref="A22:G22"/>
    <mergeCell ref="A23:A25"/>
    <mergeCell ref="B23:G23"/>
    <mergeCell ref="B24:C24"/>
    <mergeCell ref="D24:E24"/>
    <mergeCell ref="F24:G24"/>
    <mergeCell ref="F8:G9"/>
    <mergeCell ref="A211:S211"/>
    <mergeCell ref="A212:A214"/>
    <mergeCell ref="B212:C212"/>
    <mergeCell ref="D212:E212"/>
    <mergeCell ref="F212:G212"/>
    <mergeCell ref="H212:I212"/>
    <mergeCell ref="J212:K212"/>
    <mergeCell ref="L212:M212"/>
    <mergeCell ref="N212:O212"/>
    <mergeCell ref="P212:Q212"/>
    <mergeCell ref="R212:S212"/>
    <mergeCell ref="B213:C213"/>
    <mergeCell ref="D213:E213"/>
    <mergeCell ref="F213:G213"/>
    <mergeCell ref="H213:I213"/>
    <mergeCell ref="J213:K213"/>
    <mergeCell ref="L213:M213"/>
    <mergeCell ref="N213:O213"/>
    <mergeCell ref="P213:Q213"/>
    <mergeCell ref="R213:S213"/>
    <mergeCell ref="A96:M96"/>
    <mergeCell ref="A97:A101"/>
    <mergeCell ref="B97:M97"/>
    <mergeCell ref="B98:E98"/>
    <mergeCell ref="F98:I98"/>
    <mergeCell ref="J98:M98"/>
    <mergeCell ref="B99:E99"/>
    <mergeCell ref="F99:I99"/>
    <mergeCell ref="J99:M99"/>
    <mergeCell ref="B100:C100"/>
    <mergeCell ref="D100:E100"/>
    <mergeCell ref="F100:G100"/>
    <mergeCell ref="H100:I100"/>
    <mergeCell ref="J100:K100"/>
    <mergeCell ref="L100:M10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846"/>
  <sheetViews>
    <sheetView showGridLines="0" workbookViewId="0"/>
  </sheetViews>
  <sheetFormatPr defaultRowHeight="15"/>
  <sheetData>
    <row r="1" spans="2:20" ht="28.5">
      <c r="B1" s="305" t="s">
        <v>239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2:20" ht="18">
      <c r="B2" s="1"/>
    </row>
    <row r="3" spans="2:20" ht="29.25" thickBot="1">
      <c r="B3" s="51" t="s">
        <v>277</v>
      </c>
    </row>
    <row r="4" spans="2:20" ht="18">
      <c r="B4" s="1"/>
    </row>
    <row r="5" spans="2:20" ht="32.25" thickBot="1">
      <c r="B5" s="52" t="s">
        <v>265</v>
      </c>
    </row>
    <row r="7" spans="2:20" ht="21">
      <c r="B7" s="63" t="s">
        <v>284</v>
      </c>
    </row>
    <row r="8" spans="2:20" ht="15" customHeight="1"/>
    <row r="9" spans="2:20" ht="15" customHeight="1">
      <c r="L9" s="64"/>
      <c r="M9" s="64"/>
      <c r="N9" s="64"/>
      <c r="O9" s="64"/>
    </row>
    <row r="10" spans="2:20" ht="15" customHeight="1">
      <c r="L10" s="64"/>
      <c r="M10" s="65" t="s">
        <v>6</v>
      </c>
      <c r="N10" s="66">
        <v>0.11290322580645161</v>
      </c>
      <c r="O10" s="64"/>
    </row>
    <row r="11" spans="2:20" ht="15" customHeight="1">
      <c r="L11" s="64"/>
      <c r="M11" s="67" t="s">
        <v>7</v>
      </c>
      <c r="N11" s="66">
        <v>0.15322580645161291</v>
      </c>
      <c r="O11" s="64"/>
    </row>
    <row r="12" spans="2:20" ht="15" customHeight="1">
      <c r="L12" s="64"/>
      <c r="M12" s="67" t="s">
        <v>8</v>
      </c>
      <c r="N12" s="66">
        <v>5.6451612903225805E-2</v>
      </c>
      <c r="O12" s="64"/>
    </row>
    <row r="13" spans="2:20" ht="15" customHeight="1">
      <c r="L13" s="64"/>
      <c r="M13" s="67" t="s">
        <v>9</v>
      </c>
      <c r="N13" s="66">
        <v>0.16129032258064516</v>
      </c>
      <c r="O13" s="64"/>
    </row>
    <row r="14" spans="2:20" ht="15" customHeight="1">
      <c r="L14" s="64"/>
      <c r="M14" s="67" t="s">
        <v>10</v>
      </c>
      <c r="N14" s="66">
        <v>0.40322580645161288</v>
      </c>
      <c r="O14" s="64"/>
    </row>
    <row r="15" spans="2:20" ht="15" customHeight="1">
      <c r="L15" s="64"/>
      <c r="M15" s="67" t="s">
        <v>11</v>
      </c>
      <c r="N15" s="66">
        <v>0.11290322580645161</v>
      </c>
      <c r="O15" s="64"/>
      <c r="P15" s="64"/>
      <c r="Q15" s="64"/>
      <c r="R15" s="64"/>
      <c r="S15" s="64"/>
      <c r="T15" s="64"/>
    </row>
    <row r="16" spans="2:20" ht="15" customHeight="1">
      <c r="L16" s="64"/>
      <c r="M16" s="64"/>
      <c r="N16" s="64"/>
      <c r="O16" s="64"/>
      <c r="P16" s="64"/>
      <c r="Q16" s="64"/>
      <c r="R16" s="64"/>
      <c r="S16" s="64"/>
      <c r="T16" s="64"/>
    </row>
    <row r="17" spans="2:20" ht="15" customHeight="1">
      <c r="L17" s="64"/>
      <c r="M17" s="64"/>
      <c r="N17" s="64"/>
      <c r="O17" s="64"/>
      <c r="P17" s="64"/>
      <c r="Q17" s="65" t="s">
        <v>6</v>
      </c>
      <c r="R17" s="66">
        <v>0.16666666666666666</v>
      </c>
      <c r="S17" s="64"/>
      <c r="T17" s="64"/>
    </row>
    <row r="18" spans="2:20" ht="15" customHeight="1">
      <c r="N18" s="64"/>
      <c r="O18" s="64"/>
      <c r="P18" s="64"/>
      <c r="Q18" s="67" t="s">
        <v>7</v>
      </c>
      <c r="R18" s="66">
        <v>0.17857142857142858</v>
      </c>
      <c r="S18" s="64"/>
      <c r="T18" s="64"/>
    </row>
    <row r="19" spans="2:20" ht="15" customHeight="1">
      <c r="N19" s="64"/>
      <c r="O19" s="64"/>
      <c r="P19" s="64"/>
      <c r="Q19" s="67" t="s">
        <v>8</v>
      </c>
      <c r="R19" s="66">
        <v>4.7619047619047616E-2</v>
      </c>
      <c r="S19" s="64"/>
      <c r="T19" s="64"/>
    </row>
    <row r="20" spans="2:20" ht="15" customHeight="1">
      <c r="N20" s="64"/>
      <c r="O20" s="64"/>
      <c r="P20" s="64"/>
      <c r="Q20" s="67" t="s">
        <v>9</v>
      </c>
      <c r="R20" s="66">
        <v>0.11904761904761904</v>
      </c>
      <c r="S20" s="64"/>
      <c r="T20" s="64"/>
    </row>
    <row r="21" spans="2:20" ht="15" customHeight="1">
      <c r="N21" s="64"/>
      <c r="O21" s="64"/>
      <c r="P21" s="64"/>
      <c r="Q21" s="67" t="s">
        <v>10</v>
      </c>
      <c r="R21" s="66">
        <v>0.35714285714285715</v>
      </c>
      <c r="S21" s="64"/>
      <c r="T21" s="64"/>
    </row>
    <row r="22" spans="2:20" ht="15" customHeight="1">
      <c r="N22" s="64"/>
      <c r="O22" s="64"/>
      <c r="P22" s="64"/>
      <c r="Q22" s="67" t="s">
        <v>11</v>
      </c>
      <c r="R22" s="66">
        <v>0.13095238095238096</v>
      </c>
      <c r="S22" s="64"/>
      <c r="T22" s="64"/>
    </row>
    <row r="23" spans="2:20" ht="15" customHeight="1">
      <c r="N23" s="64"/>
      <c r="O23" s="64"/>
      <c r="P23" s="64"/>
      <c r="Q23" s="64"/>
      <c r="R23" s="64"/>
      <c r="S23" s="64"/>
      <c r="T23" s="64"/>
    </row>
    <row r="24" spans="2:20" ht="15" customHeight="1">
      <c r="N24" s="64"/>
      <c r="O24" s="64"/>
      <c r="P24" s="64"/>
      <c r="Q24" s="64"/>
      <c r="R24" s="64"/>
      <c r="S24" s="64"/>
      <c r="T24" s="64"/>
    </row>
    <row r="25" spans="2:20" ht="15" customHeight="1">
      <c r="N25" s="64"/>
      <c r="O25" s="64"/>
      <c r="P25" s="64"/>
      <c r="Q25" s="64"/>
      <c r="R25" s="64"/>
      <c r="S25" s="64"/>
      <c r="T25" s="64"/>
    </row>
    <row r="26" spans="2:20" ht="15" customHeight="1">
      <c r="N26" s="64"/>
      <c r="O26" s="64"/>
      <c r="P26" s="64"/>
      <c r="Q26" s="64"/>
      <c r="R26" s="64"/>
      <c r="S26" s="64"/>
      <c r="T26" s="64"/>
    </row>
    <row r="27" spans="2:20" ht="15" customHeight="1">
      <c r="N27" s="64"/>
      <c r="O27" s="64"/>
      <c r="P27" s="64"/>
      <c r="Q27" s="64"/>
      <c r="R27" s="64"/>
      <c r="S27" s="64"/>
      <c r="T27" s="64"/>
    </row>
    <row r="28" spans="2:20" ht="15" customHeight="1">
      <c r="N28" s="64"/>
      <c r="O28" s="64"/>
      <c r="P28" s="64"/>
      <c r="Q28" s="64"/>
      <c r="R28" s="64"/>
      <c r="S28" s="64"/>
      <c r="T28" s="64"/>
    </row>
    <row r="29" spans="2:20" ht="15" customHeight="1">
      <c r="B29" s="63" t="s">
        <v>285</v>
      </c>
    </row>
    <row r="30" spans="2:20" ht="15" customHeight="1">
      <c r="K30" s="64"/>
      <c r="L30" s="64" t="s">
        <v>1</v>
      </c>
      <c r="M30" s="64"/>
      <c r="N30" s="64"/>
    </row>
    <row r="31" spans="2:20" ht="15" customHeight="1">
      <c r="K31" s="64"/>
      <c r="L31" s="64"/>
      <c r="M31" s="64"/>
      <c r="N31" s="64"/>
    </row>
    <row r="32" spans="2:20" ht="15" customHeight="1">
      <c r="K32" s="64"/>
      <c r="L32" s="64" t="s">
        <v>2</v>
      </c>
      <c r="M32" s="64" t="s">
        <v>3</v>
      </c>
      <c r="N32" s="64"/>
    </row>
    <row r="33" spans="11:14" ht="15" customHeight="1">
      <c r="K33" s="65" t="s">
        <v>6</v>
      </c>
      <c r="L33" s="68">
        <v>0.5</v>
      </c>
      <c r="M33" s="69">
        <v>0.5</v>
      </c>
      <c r="N33" s="64"/>
    </row>
    <row r="34" spans="11:14" ht="15" customHeight="1">
      <c r="K34" s="67" t="s">
        <v>7</v>
      </c>
      <c r="L34" s="70">
        <v>0.2</v>
      </c>
      <c r="M34" s="71">
        <v>0.8</v>
      </c>
      <c r="N34" s="64"/>
    </row>
    <row r="35" spans="11:14" ht="15" customHeight="1">
      <c r="K35" s="67" t="s">
        <v>8</v>
      </c>
      <c r="L35" s="70">
        <v>0</v>
      </c>
      <c r="M35" s="71">
        <v>1</v>
      </c>
      <c r="N35" s="64"/>
    </row>
    <row r="36" spans="11:14" ht="15" customHeight="1">
      <c r="K36" s="67" t="s">
        <v>9</v>
      </c>
      <c r="L36" s="70">
        <v>0.1</v>
      </c>
      <c r="M36" s="71">
        <v>0.9</v>
      </c>
      <c r="N36" s="64"/>
    </row>
    <row r="37" spans="11:14" ht="15" customHeight="1">
      <c r="K37" s="67" t="s">
        <v>10</v>
      </c>
      <c r="L37" s="70">
        <v>3.3333333333333333E-2</v>
      </c>
      <c r="M37" s="71">
        <v>0.96666666666666667</v>
      </c>
      <c r="N37" s="64"/>
    </row>
    <row r="38" spans="11:14" ht="15" customHeight="1">
      <c r="K38" s="67" t="s">
        <v>11</v>
      </c>
      <c r="L38" s="70">
        <v>0.72727272727272729</v>
      </c>
      <c r="M38" s="71">
        <v>0.27272727272727271</v>
      </c>
      <c r="N38" s="64"/>
    </row>
    <row r="39" spans="11:14" ht="15" customHeight="1">
      <c r="K39" s="64"/>
      <c r="L39" s="64"/>
      <c r="M39" s="64"/>
      <c r="N39" s="64"/>
    </row>
    <row r="40" spans="11:14" ht="15" customHeight="1"/>
    <row r="41" spans="11:14" ht="15" customHeight="1"/>
    <row r="42" spans="11:14" ht="15" customHeight="1"/>
    <row r="43" spans="11:14" ht="15" customHeight="1"/>
    <row r="44" spans="11:14" ht="15" customHeight="1"/>
    <row r="45" spans="11:14" ht="15" customHeight="1"/>
    <row r="46" spans="11:14" ht="15" customHeight="1"/>
    <row r="47" spans="11:14" ht="15" customHeight="1"/>
    <row r="48" spans="11:14" ht="15" customHeight="1"/>
    <row r="49" spans="2:18" ht="15" customHeight="1">
      <c r="L49" s="64"/>
      <c r="M49" s="64"/>
      <c r="N49" s="64"/>
      <c r="O49" s="64"/>
      <c r="P49" s="64"/>
      <c r="Q49" s="64"/>
      <c r="R49" s="64"/>
    </row>
    <row r="50" spans="2:18" ht="15" customHeight="1">
      <c r="L50" s="64"/>
      <c r="M50" s="64"/>
      <c r="N50" s="64"/>
      <c r="O50" s="64"/>
      <c r="P50" s="64"/>
      <c r="Q50" s="64"/>
      <c r="R50" s="64"/>
    </row>
    <row r="51" spans="2:18" ht="15" customHeight="1">
      <c r="B51" s="63" t="s">
        <v>13</v>
      </c>
      <c r="L51" s="64"/>
      <c r="M51" s="64"/>
      <c r="N51" s="64"/>
      <c r="O51" s="64"/>
      <c r="P51" s="64"/>
      <c r="Q51" s="64"/>
      <c r="R51" s="64"/>
    </row>
    <row r="52" spans="2:18" ht="15" customHeight="1">
      <c r="L52" s="64"/>
      <c r="M52" s="64"/>
      <c r="N52" s="64"/>
      <c r="O52" s="64"/>
      <c r="P52" s="64"/>
      <c r="Q52" s="64"/>
      <c r="R52" s="64"/>
    </row>
    <row r="53" spans="2:18" ht="15" customHeight="1">
      <c r="L53" s="64"/>
      <c r="M53" s="64"/>
      <c r="N53" s="64" t="s">
        <v>14</v>
      </c>
      <c r="O53" s="64"/>
      <c r="P53" s="64"/>
      <c r="Q53" s="64"/>
      <c r="R53" s="64"/>
    </row>
    <row r="54" spans="2:18" ht="15" customHeight="1">
      <c r="L54" s="64"/>
      <c r="M54" s="64"/>
      <c r="N54" s="64"/>
      <c r="O54" s="64"/>
      <c r="P54" s="64"/>
      <c r="Q54" s="64"/>
      <c r="R54" s="64"/>
    </row>
    <row r="55" spans="2:18" ht="15" customHeight="1">
      <c r="L55" s="64"/>
      <c r="M55" s="64"/>
      <c r="N55" s="64" t="s">
        <v>15</v>
      </c>
      <c r="O55" s="64" t="s">
        <v>16</v>
      </c>
      <c r="P55" s="64" t="s">
        <v>17</v>
      </c>
      <c r="Q55" s="64"/>
      <c r="R55" s="64"/>
    </row>
    <row r="56" spans="2:18" ht="15" customHeight="1">
      <c r="L56" s="64"/>
      <c r="M56" s="65" t="s">
        <v>6</v>
      </c>
      <c r="N56" s="68">
        <v>0.7857142857142857</v>
      </c>
      <c r="O56" s="68">
        <v>0.14285714285714288</v>
      </c>
      <c r="P56" s="69">
        <v>7.1428571428571438E-2</v>
      </c>
      <c r="Q56" s="64"/>
      <c r="R56" s="64"/>
    </row>
    <row r="57" spans="2:18" ht="15" customHeight="1">
      <c r="L57" s="64"/>
      <c r="M57" s="67" t="s">
        <v>7</v>
      </c>
      <c r="N57" s="70">
        <v>0.6</v>
      </c>
      <c r="O57" s="70">
        <v>0.2</v>
      </c>
      <c r="P57" s="71">
        <v>0.2</v>
      </c>
      <c r="Q57" s="64"/>
      <c r="R57" s="64"/>
    </row>
    <row r="58" spans="2:18" ht="15" customHeight="1">
      <c r="L58" s="64"/>
      <c r="M58" s="67" t="s">
        <v>8</v>
      </c>
      <c r="N58" s="70">
        <v>0.75</v>
      </c>
      <c r="O58" s="70">
        <v>0.25</v>
      </c>
      <c r="P58" s="71">
        <v>0</v>
      </c>
      <c r="Q58" s="64"/>
      <c r="R58" s="64"/>
    </row>
    <row r="59" spans="2:18" ht="15" customHeight="1">
      <c r="L59" s="64"/>
      <c r="M59" s="67" t="s">
        <v>9</v>
      </c>
      <c r="N59" s="70">
        <v>0.9</v>
      </c>
      <c r="O59" s="70">
        <v>0</v>
      </c>
      <c r="P59" s="71">
        <v>0.1</v>
      </c>
      <c r="Q59" s="64"/>
      <c r="R59" s="64"/>
    </row>
    <row r="60" spans="2:18" ht="15" customHeight="1">
      <c r="L60" s="64"/>
      <c r="M60" s="67" t="s">
        <v>10</v>
      </c>
      <c r="N60" s="70">
        <v>0.8666666666666667</v>
      </c>
      <c r="O60" s="70">
        <v>0.13333333333333333</v>
      </c>
      <c r="P60" s="71">
        <v>0</v>
      </c>
      <c r="Q60" s="64"/>
      <c r="R60" s="64"/>
    </row>
    <row r="61" spans="2:18" ht="15" customHeight="1">
      <c r="L61" s="64"/>
      <c r="M61" s="67" t="s">
        <v>11</v>
      </c>
      <c r="N61" s="70">
        <v>0.90909090909090906</v>
      </c>
      <c r="O61" s="70">
        <v>9.0909090909090912E-2</v>
      </c>
      <c r="P61" s="71">
        <v>0</v>
      </c>
      <c r="Q61" s="64"/>
      <c r="R61" s="64"/>
    </row>
    <row r="62" spans="2:18" ht="15" customHeight="1">
      <c r="L62" s="64"/>
      <c r="M62" s="64"/>
      <c r="N62" s="64"/>
      <c r="O62" s="64"/>
      <c r="P62" s="64"/>
      <c r="Q62" s="64"/>
      <c r="R62" s="64"/>
    </row>
    <row r="63" spans="2:18" ht="15" customHeight="1">
      <c r="L63" s="64"/>
      <c r="M63" s="64"/>
      <c r="N63" s="64"/>
      <c r="O63" s="64"/>
      <c r="P63" s="64"/>
      <c r="Q63" s="64"/>
      <c r="R63" s="64"/>
    </row>
    <row r="64" spans="2:18" ht="15" customHeight="1">
      <c r="L64" s="64"/>
      <c r="M64" s="64"/>
      <c r="N64" s="64"/>
      <c r="O64" s="64"/>
      <c r="P64" s="64"/>
      <c r="Q64" s="64"/>
      <c r="R64" s="64"/>
    </row>
    <row r="65" spans="2:19" ht="15" customHeight="1"/>
    <row r="66" spans="2:19" ht="15" customHeight="1"/>
    <row r="67" spans="2:19" ht="15" customHeight="1"/>
    <row r="68" spans="2:19" ht="15" customHeight="1"/>
    <row r="69" spans="2:19" ht="15" customHeight="1"/>
    <row r="70" spans="2:19" ht="15" customHeight="1"/>
    <row r="71" spans="2:19" ht="15" customHeight="1"/>
    <row r="72" spans="2:19" ht="15" customHeight="1"/>
    <row r="73" spans="2:19" ht="31.5" customHeight="1" thickBot="1">
      <c r="B73" s="72" t="s">
        <v>266</v>
      </c>
      <c r="C73" s="73"/>
      <c r="D73" s="74"/>
      <c r="E73" s="74"/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7"/>
      <c r="R73" s="77"/>
      <c r="S73" s="77"/>
    </row>
    <row r="74" spans="2:19" ht="15" customHeight="1">
      <c r="B74" s="78"/>
      <c r="C74" s="78"/>
      <c r="D74" s="78"/>
      <c r="E74" s="78"/>
      <c r="F74" s="78"/>
      <c r="M74" s="64"/>
      <c r="N74" s="79"/>
      <c r="O74" s="79"/>
      <c r="P74" s="79"/>
      <c r="Q74" s="79"/>
      <c r="R74" s="79"/>
      <c r="S74" s="79"/>
    </row>
    <row r="75" spans="2:19" ht="21" customHeight="1">
      <c r="B75" s="56" t="s">
        <v>267</v>
      </c>
      <c r="C75" s="80"/>
      <c r="D75" s="81"/>
      <c r="E75" s="81"/>
      <c r="F75" s="82"/>
      <c r="G75" s="83"/>
      <c r="H75" s="83"/>
      <c r="M75" s="64"/>
      <c r="N75" s="79"/>
      <c r="O75" s="79"/>
      <c r="P75" s="79"/>
      <c r="Q75" s="79"/>
      <c r="R75" s="79"/>
      <c r="S75" s="79"/>
    </row>
    <row r="76" spans="2:19" ht="5.25" customHeight="1">
      <c r="B76" s="78"/>
      <c r="C76" s="78"/>
      <c r="D76" s="78"/>
      <c r="E76" s="78"/>
      <c r="F76" s="78"/>
      <c r="M76" s="64"/>
      <c r="N76" s="79"/>
      <c r="O76" s="79"/>
      <c r="P76" s="79"/>
      <c r="Q76" s="79"/>
      <c r="R76" s="79"/>
      <c r="S76" s="79"/>
    </row>
    <row r="77" spans="2:19" ht="15" customHeight="1">
      <c r="B77" s="84" t="s">
        <v>25</v>
      </c>
      <c r="C77" s="78"/>
      <c r="D77" s="78"/>
      <c r="E77" s="78"/>
      <c r="F77" s="78"/>
      <c r="M77" s="64"/>
      <c r="N77" s="79"/>
      <c r="O77" s="79"/>
      <c r="P77" s="79"/>
      <c r="Q77" s="79"/>
      <c r="R77" s="79"/>
      <c r="S77" s="79"/>
    </row>
    <row r="78" spans="2:19" ht="15" customHeight="1">
      <c r="N78" s="64"/>
      <c r="O78" s="64"/>
      <c r="P78" s="64"/>
      <c r="Q78" s="64"/>
    </row>
    <row r="79" spans="2:19" ht="15" customHeight="1">
      <c r="N79" s="64"/>
      <c r="O79" s="64"/>
      <c r="P79" s="64"/>
      <c r="Q79" s="64"/>
    </row>
    <row r="80" spans="2:19" ht="15" customHeight="1">
      <c r="N80" s="64"/>
      <c r="O80" s="64"/>
      <c r="P80" s="64"/>
      <c r="Q80" s="64"/>
    </row>
    <row r="81" spans="14:17" ht="15" customHeight="1">
      <c r="N81" s="64"/>
      <c r="O81" s="64" t="s">
        <v>26</v>
      </c>
      <c r="P81" s="64"/>
      <c r="Q81" s="64"/>
    </row>
    <row r="82" spans="14:17" ht="15" customHeight="1">
      <c r="N82" s="64"/>
      <c r="O82" s="64"/>
      <c r="P82" s="64"/>
      <c r="Q82" s="64"/>
    </row>
    <row r="83" spans="14:17" ht="15" customHeight="1">
      <c r="N83" s="64"/>
      <c r="O83" s="64" t="s">
        <v>28</v>
      </c>
      <c r="P83" s="64" t="s">
        <v>29</v>
      </c>
      <c r="Q83" s="64"/>
    </row>
    <row r="84" spans="14:17" ht="15" customHeight="1">
      <c r="N84" s="65" t="s">
        <v>6</v>
      </c>
      <c r="O84" s="68">
        <v>0.61538461538461542</v>
      </c>
      <c r="P84" s="68">
        <v>0.38461538461538458</v>
      </c>
      <c r="Q84" s="64"/>
    </row>
    <row r="85" spans="14:17" ht="15" customHeight="1">
      <c r="N85" s="67" t="s">
        <v>7</v>
      </c>
      <c r="O85" s="70">
        <v>0.91666666666666674</v>
      </c>
      <c r="P85" s="70">
        <v>8.3333333333333343E-2</v>
      </c>
      <c r="Q85" s="64"/>
    </row>
    <row r="86" spans="14:17" ht="15" customHeight="1">
      <c r="N86" s="67" t="s">
        <v>8</v>
      </c>
      <c r="O86" s="70">
        <v>0.5</v>
      </c>
      <c r="P86" s="70">
        <v>0.5</v>
      </c>
      <c r="Q86" s="64"/>
    </row>
    <row r="87" spans="14:17" ht="15" customHeight="1">
      <c r="N87" s="67" t="s">
        <v>9</v>
      </c>
      <c r="O87" s="70">
        <v>0.55555555555555558</v>
      </c>
      <c r="P87" s="70">
        <v>0.44444444444444442</v>
      </c>
      <c r="Q87" s="64"/>
    </row>
    <row r="88" spans="14:17" ht="15" customHeight="1">
      <c r="N88" s="67" t="s">
        <v>10</v>
      </c>
      <c r="O88" s="70">
        <v>0.6333333333333333</v>
      </c>
      <c r="P88" s="70">
        <v>0.36666666666666664</v>
      </c>
      <c r="Q88" s="64"/>
    </row>
    <row r="89" spans="14:17" ht="15" customHeight="1">
      <c r="N89" s="67" t="s">
        <v>11</v>
      </c>
      <c r="O89" s="70">
        <v>0.36363636363636365</v>
      </c>
      <c r="P89" s="70">
        <v>0.63636363636363635</v>
      </c>
      <c r="Q89" s="64"/>
    </row>
    <row r="90" spans="14:17" ht="15" customHeight="1">
      <c r="N90" s="64"/>
      <c r="O90" s="64"/>
      <c r="P90" s="64"/>
      <c r="Q90" s="64"/>
    </row>
    <row r="91" spans="14:17" ht="15" customHeight="1">
      <c r="N91" s="64"/>
      <c r="O91" s="64"/>
      <c r="P91" s="64"/>
      <c r="Q91" s="64"/>
    </row>
    <row r="92" spans="14:17" ht="15" customHeight="1"/>
    <row r="93" spans="14:17" ht="15" customHeight="1"/>
    <row r="94" spans="14:17" ht="15" customHeight="1"/>
    <row r="95" spans="14:17" ht="15" customHeight="1"/>
    <row r="96" spans="14:17" ht="15" customHeight="1"/>
    <row r="97" spans="8:22" ht="15" customHeight="1"/>
    <row r="98" spans="8:22" ht="15" customHeight="1"/>
    <row r="99" spans="8:22" ht="15" customHeight="1"/>
    <row r="100" spans="8:22" ht="15" customHeight="1"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8:22" ht="15" customHeight="1"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8:22" ht="15" customHeight="1"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8:22" ht="15" customHeight="1">
      <c r="H103" s="64"/>
      <c r="I103" s="64"/>
      <c r="J103" s="64"/>
      <c r="K103" s="64"/>
      <c r="L103" s="64"/>
      <c r="M103" s="64"/>
      <c r="N103" s="64"/>
      <c r="O103" s="64" t="s">
        <v>27</v>
      </c>
      <c r="P103" s="64"/>
      <c r="Q103" s="64"/>
      <c r="R103" s="64"/>
      <c r="S103" s="64"/>
      <c r="T103" s="64"/>
      <c r="U103" s="64"/>
      <c r="V103" s="64"/>
    </row>
    <row r="104" spans="8:22" ht="15" customHeight="1"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8:22" ht="15" customHeight="1">
      <c r="H105" s="64"/>
      <c r="I105" s="64"/>
      <c r="J105" s="64"/>
      <c r="K105" s="64"/>
      <c r="L105" s="64"/>
      <c r="M105" s="64"/>
      <c r="N105" s="64"/>
      <c r="O105" s="64" t="s">
        <v>30</v>
      </c>
      <c r="P105" s="64" t="s">
        <v>31</v>
      </c>
      <c r="Q105" s="64" t="s">
        <v>32</v>
      </c>
      <c r="R105" s="64" t="s">
        <v>33</v>
      </c>
      <c r="S105" s="64" t="s">
        <v>34</v>
      </c>
      <c r="T105" s="64" t="s">
        <v>35</v>
      </c>
      <c r="U105" s="64"/>
      <c r="V105" s="64"/>
    </row>
    <row r="106" spans="8:22" ht="15" customHeight="1">
      <c r="H106" s="64"/>
      <c r="I106" s="64"/>
      <c r="J106" s="64"/>
      <c r="K106" s="64"/>
      <c r="L106" s="64"/>
      <c r="M106" s="64"/>
      <c r="N106" s="65" t="s">
        <v>6</v>
      </c>
      <c r="O106" s="68">
        <v>0.46153846153846151</v>
      </c>
      <c r="P106" s="68">
        <v>0</v>
      </c>
      <c r="Q106" s="68">
        <v>0.15384615384615385</v>
      </c>
      <c r="R106" s="68">
        <v>0.15384615384615385</v>
      </c>
      <c r="S106" s="68">
        <v>0</v>
      </c>
      <c r="T106" s="69">
        <v>0.23076923076923075</v>
      </c>
      <c r="U106" s="64"/>
      <c r="V106" s="64"/>
    </row>
    <row r="107" spans="8:22" ht="15" customHeight="1">
      <c r="H107" s="64"/>
      <c r="I107" s="64"/>
      <c r="J107" s="64"/>
      <c r="K107" s="64"/>
      <c r="L107" s="64"/>
      <c r="M107" s="64"/>
      <c r="N107" s="67" t="s">
        <v>7</v>
      </c>
      <c r="O107" s="70">
        <v>0.91666666666666674</v>
      </c>
      <c r="P107" s="70">
        <v>0</v>
      </c>
      <c r="Q107" s="70">
        <v>8.3333333333333343E-2</v>
      </c>
      <c r="R107" s="70">
        <v>0</v>
      </c>
      <c r="S107" s="70">
        <v>0</v>
      </c>
      <c r="T107" s="71">
        <v>0</v>
      </c>
      <c r="U107" s="64"/>
      <c r="V107" s="64"/>
    </row>
    <row r="108" spans="8:22" ht="15" customHeight="1">
      <c r="H108" s="64"/>
      <c r="I108" s="64"/>
      <c r="J108" s="64"/>
      <c r="K108" s="64"/>
      <c r="L108" s="64"/>
      <c r="M108" s="64"/>
      <c r="N108" s="67" t="s">
        <v>8</v>
      </c>
      <c r="O108" s="70">
        <v>0.5</v>
      </c>
      <c r="P108" s="70">
        <v>0</v>
      </c>
      <c r="Q108" s="70">
        <v>0</v>
      </c>
      <c r="R108" s="70">
        <v>0.25</v>
      </c>
      <c r="S108" s="70">
        <v>0.25</v>
      </c>
      <c r="T108" s="71">
        <v>0</v>
      </c>
      <c r="U108" s="64"/>
      <c r="V108" s="64"/>
    </row>
    <row r="109" spans="8:22" ht="15" customHeight="1">
      <c r="H109" s="64"/>
      <c r="I109" s="64"/>
      <c r="J109" s="64"/>
      <c r="K109" s="64"/>
      <c r="L109" s="64"/>
      <c r="M109" s="64"/>
      <c r="N109" s="67" t="s">
        <v>9</v>
      </c>
      <c r="O109" s="70">
        <v>0.66666666666666674</v>
      </c>
      <c r="P109" s="70">
        <v>0</v>
      </c>
      <c r="Q109" s="70">
        <v>0</v>
      </c>
      <c r="R109" s="70">
        <v>0.1111111111111111</v>
      </c>
      <c r="S109" s="70">
        <v>0</v>
      </c>
      <c r="T109" s="71">
        <v>0.22222222222222221</v>
      </c>
      <c r="U109" s="64"/>
      <c r="V109" s="64"/>
    </row>
    <row r="110" spans="8:22" ht="15" customHeight="1">
      <c r="H110" s="64"/>
      <c r="I110" s="64"/>
      <c r="J110" s="64"/>
      <c r="K110" s="64"/>
      <c r="L110" s="64"/>
      <c r="M110" s="64"/>
      <c r="N110" s="67" t="s">
        <v>10</v>
      </c>
      <c r="O110" s="70">
        <v>0.6333333333333333</v>
      </c>
      <c r="P110" s="70">
        <v>6.6666666666666666E-2</v>
      </c>
      <c r="Q110" s="70">
        <v>0.1</v>
      </c>
      <c r="R110" s="70">
        <v>6.6666666666666666E-2</v>
      </c>
      <c r="S110" s="70">
        <v>3.3333333333333333E-2</v>
      </c>
      <c r="T110" s="71">
        <v>0.1</v>
      </c>
      <c r="U110" s="64"/>
      <c r="V110" s="64"/>
    </row>
    <row r="111" spans="8:22" ht="15" customHeight="1">
      <c r="H111" s="64"/>
      <c r="I111" s="64"/>
      <c r="J111" s="64"/>
      <c r="K111" s="64"/>
      <c r="L111" s="64"/>
      <c r="M111" s="64"/>
      <c r="N111" s="67" t="s">
        <v>11</v>
      </c>
      <c r="O111" s="70">
        <v>0.36363636363636365</v>
      </c>
      <c r="P111" s="70">
        <v>9.0909090909090912E-2</v>
      </c>
      <c r="Q111" s="70">
        <v>9.0909090909090912E-2</v>
      </c>
      <c r="R111" s="70">
        <v>0</v>
      </c>
      <c r="S111" s="70">
        <v>9.0909090909090912E-2</v>
      </c>
      <c r="T111" s="71">
        <v>0.36363636363636365</v>
      </c>
      <c r="U111" s="64"/>
      <c r="V111" s="64"/>
    </row>
    <row r="112" spans="8:22" ht="15" customHeight="1"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2:27" ht="15" customHeight="1"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</row>
    <row r="114" spans="2:27" ht="15" customHeight="1"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</row>
    <row r="115" spans="2:27" ht="15" customHeight="1"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</row>
    <row r="116" spans="2:27" ht="15" customHeight="1"/>
    <row r="117" spans="2:27" ht="15" customHeight="1"/>
    <row r="118" spans="2:27" ht="15" customHeight="1"/>
    <row r="119" spans="2:27" ht="15" customHeight="1"/>
    <row r="120" spans="2:27" ht="15" customHeight="1"/>
    <row r="121" spans="2:27" ht="15" customHeight="1"/>
    <row r="122" spans="2:27" ht="15" customHeight="1">
      <c r="B122" s="63" t="s">
        <v>36</v>
      </c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</row>
    <row r="123" spans="2:27" ht="15" customHeight="1"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</row>
    <row r="124" spans="2:27" ht="15" customHeight="1">
      <c r="Q124" s="64"/>
      <c r="R124" s="64" t="s">
        <v>37</v>
      </c>
      <c r="S124" s="64"/>
      <c r="T124" s="64"/>
      <c r="U124" s="64"/>
      <c r="V124" s="64"/>
      <c r="W124" s="64"/>
      <c r="X124" s="64"/>
      <c r="Y124" s="64"/>
      <c r="Z124" s="64"/>
      <c r="AA124" s="64"/>
    </row>
    <row r="125" spans="2:27" ht="15" customHeight="1"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</row>
    <row r="126" spans="2:27" ht="15" customHeight="1">
      <c r="Q126" s="64"/>
      <c r="R126" s="64" t="s">
        <v>38</v>
      </c>
      <c r="S126" s="64" t="s">
        <v>39</v>
      </c>
      <c r="T126" s="64" t="s">
        <v>41</v>
      </c>
      <c r="U126" s="64" t="s">
        <v>42</v>
      </c>
      <c r="V126" s="64" t="s">
        <v>43</v>
      </c>
      <c r="W126" s="64" t="s">
        <v>44</v>
      </c>
      <c r="X126" s="64" t="s">
        <v>45</v>
      </c>
      <c r="Y126" s="64" t="s">
        <v>46</v>
      </c>
      <c r="Z126" s="64" t="s">
        <v>48</v>
      </c>
      <c r="AA126" s="64" t="s">
        <v>49</v>
      </c>
    </row>
    <row r="127" spans="2:27" ht="15" customHeight="1">
      <c r="Q127" s="65" t="s">
        <v>6</v>
      </c>
      <c r="R127" s="68">
        <v>0.15384615384615385</v>
      </c>
      <c r="S127" s="68">
        <v>7.6923076923076927E-2</v>
      </c>
      <c r="T127" s="68">
        <v>7.6923076923076927E-2</v>
      </c>
      <c r="U127" s="68">
        <v>7.6923076923076927E-2</v>
      </c>
      <c r="V127" s="68">
        <v>0</v>
      </c>
      <c r="W127" s="68">
        <v>0.15384615384615385</v>
      </c>
      <c r="X127" s="68">
        <v>7.6923076923076927E-2</v>
      </c>
      <c r="Y127" s="68">
        <v>0</v>
      </c>
      <c r="Z127" s="68">
        <v>0.15384615384615385</v>
      </c>
      <c r="AA127" s="69">
        <v>0.23076923076923075</v>
      </c>
    </row>
    <row r="128" spans="2:27" ht="15" customHeight="1">
      <c r="Q128" s="67" t="s">
        <v>7</v>
      </c>
      <c r="R128" s="70">
        <v>0.5</v>
      </c>
      <c r="S128" s="70">
        <v>0</v>
      </c>
      <c r="T128" s="70">
        <v>0</v>
      </c>
      <c r="U128" s="70">
        <v>0</v>
      </c>
      <c r="V128" s="70">
        <v>0</v>
      </c>
      <c r="W128" s="70">
        <v>8.3333333333333343E-2</v>
      </c>
      <c r="X128" s="70">
        <v>0.25</v>
      </c>
      <c r="Y128" s="70">
        <v>0</v>
      </c>
      <c r="Z128" s="70">
        <v>8.3333333333333343E-2</v>
      </c>
      <c r="AA128" s="71">
        <v>8.3333333333333343E-2</v>
      </c>
    </row>
    <row r="129" spans="17:27" ht="15" customHeight="1">
      <c r="Q129" s="67" t="s">
        <v>8</v>
      </c>
      <c r="R129" s="70">
        <v>0.75</v>
      </c>
      <c r="S129" s="70">
        <v>0</v>
      </c>
      <c r="T129" s="70">
        <v>0</v>
      </c>
      <c r="U129" s="70">
        <v>0</v>
      </c>
      <c r="V129" s="70">
        <v>0</v>
      </c>
      <c r="W129" s="70">
        <v>0</v>
      </c>
      <c r="X129" s="70">
        <v>0</v>
      </c>
      <c r="Y129" s="70">
        <v>0</v>
      </c>
      <c r="Z129" s="70">
        <v>0.25</v>
      </c>
      <c r="AA129" s="71">
        <v>0</v>
      </c>
    </row>
    <row r="130" spans="17:27" ht="15" customHeight="1">
      <c r="Q130" s="67" t="s">
        <v>9</v>
      </c>
      <c r="R130" s="70">
        <v>0.66666666666666674</v>
      </c>
      <c r="S130" s="70">
        <v>0</v>
      </c>
      <c r="T130" s="70">
        <v>0</v>
      </c>
      <c r="U130" s="70">
        <v>0</v>
      </c>
      <c r="V130" s="70">
        <v>0</v>
      </c>
      <c r="W130" s="70">
        <v>0.22222222222222221</v>
      </c>
      <c r="X130" s="70">
        <v>0</v>
      </c>
      <c r="Y130" s="70">
        <v>0</v>
      </c>
      <c r="Z130" s="70">
        <v>0.1111111111111111</v>
      </c>
      <c r="AA130" s="71">
        <v>0</v>
      </c>
    </row>
    <row r="131" spans="17:27" ht="15" customHeight="1">
      <c r="Q131" s="67" t="s">
        <v>10</v>
      </c>
      <c r="R131" s="70">
        <v>0.43333333333333335</v>
      </c>
      <c r="S131" s="70">
        <v>6.6666666666666666E-2</v>
      </c>
      <c r="T131" s="70">
        <v>0</v>
      </c>
      <c r="U131" s="70">
        <v>3.3333333333333333E-2</v>
      </c>
      <c r="V131" s="70">
        <v>3.3333333333333333E-2</v>
      </c>
      <c r="W131" s="70">
        <v>0.2</v>
      </c>
      <c r="X131" s="70">
        <v>0.1</v>
      </c>
      <c r="Y131" s="70">
        <v>6.6666666666666666E-2</v>
      </c>
      <c r="Z131" s="70">
        <v>6.6666666666666666E-2</v>
      </c>
      <c r="AA131" s="71">
        <v>0</v>
      </c>
    </row>
    <row r="132" spans="17:27" ht="15" customHeight="1">
      <c r="Q132" s="67" t="s">
        <v>11</v>
      </c>
      <c r="R132" s="70">
        <v>0.45454545454545453</v>
      </c>
      <c r="S132" s="70">
        <v>0</v>
      </c>
      <c r="T132" s="70">
        <v>0</v>
      </c>
      <c r="U132" s="70">
        <v>0</v>
      </c>
      <c r="V132" s="70">
        <v>0</v>
      </c>
      <c r="W132" s="70">
        <v>9.0909090909090912E-2</v>
      </c>
      <c r="X132" s="70">
        <v>9.0909090909090912E-2</v>
      </c>
      <c r="Y132" s="70">
        <v>0.36363636363636365</v>
      </c>
      <c r="Z132" s="70">
        <v>0</v>
      </c>
      <c r="AA132" s="71">
        <v>0</v>
      </c>
    </row>
    <row r="133" spans="17:27" ht="15" customHeight="1"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</row>
    <row r="134" spans="17:27" ht="15" customHeight="1"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</row>
    <row r="135" spans="17:27" ht="15" customHeight="1"/>
    <row r="136" spans="17:27" ht="15" customHeight="1"/>
    <row r="137" spans="17:27" ht="15" customHeight="1"/>
    <row r="138" spans="17:27" ht="15" customHeight="1"/>
    <row r="139" spans="17:27" ht="15" customHeight="1"/>
    <row r="140" spans="17:27" ht="15" customHeight="1"/>
    <row r="141" spans="17:27" ht="15" customHeight="1"/>
    <row r="142" spans="17:27" ht="15" customHeight="1"/>
    <row r="143" spans="17:27" ht="15" customHeight="1"/>
    <row r="144" spans="17:27" ht="15" customHeight="1"/>
    <row r="145" spans="2:20" ht="15" customHeight="1"/>
    <row r="146" spans="2:20" ht="15" customHeight="1"/>
    <row r="147" spans="2:20" ht="18.75" customHeight="1">
      <c r="B147" s="56" t="s">
        <v>268</v>
      </c>
    </row>
    <row r="148" spans="2:20" ht="15" customHeight="1">
      <c r="B148" s="56"/>
      <c r="K148" s="64"/>
      <c r="L148" s="64"/>
      <c r="M148" s="64"/>
      <c r="N148" s="64"/>
      <c r="O148" s="64"/>
      <c r="P148" s="64"/>
      <c r="Q148" s="64"/>
      <c r="R148" s="64"/>
      <c r="S148" s="64"/>
      <c r="T148" s="64"/>
    </row>
    <row r="149" spans="2:20" ht="15" customHeight="1">
      <c r="B149" s="63" t="s">
        <v>286</v>
      </c>
      <c r="K149" s="64"/>
      <c r="L149" s="64"/>
      <c r="M149" s="64"/>
      <c r="N149" s="64"/>
      <c r="O149" s="64"/>
      <c r="P149" s="64"/>
      <c r="Q149" s="64"/>
      <c r="R149" s="64"/>
      <c r="S149" s="64"/>
      <c r="T149" s="64"/>
    </row>
    <row r="150" spans="2:20" ht="15" customHeight="1">
      <c r="K150" s="64"/>
      <c r="L150" s="64"/>
      <c r="M150" s="64"/>
      <c r="N150" s="64"/>
      <c r="O150" s="64"/>
      <c r="P150" s="64" t="s">
        <v>283</v>
      </c>
      <c r="Q150" s="64"/>
      <c r="R150" s="64"/>
      <c r="S150" s="64"/>
      <c r="T150" s="64"/>
    </row>
    <row r="151" spans="2:20" ht="15" customHeight="1">
      <c r="K151" s="64"/>
      <c r="L151" s="64"/>
      <c r="M151" s="64"/>
      <c r="N151" s="64"/>
      <c r="O151" s="64"/>
      <c r="P151" s="64"/>
      <c r="Q151" s="64"/>
      <c r="R151" s="64"/>
      <c r="S151" s="64"/>
      <c r="T151" s="64"/>
    </row>
    <row r="152" spans="2:20" ht="15" customHeight="1">
      <c r="K152" s="64"/>
      <c r="L152" s="64"/>
      <c r="M152" s="64"/>
      <c r="N152" s="64"/>
      <c r="O152" s="64"/>
      <c r="P152" s="64" t="s">
        <v>282</v>
      </c>
      <c r="Q152" s="64" t="s">
        <v>281</v>
      </c>
      <c r="R152" s="64" t="s">
        <v>280</v>
      </c>
      <c r="S152" s="64" t="s">
        <v>279</v>
      </c>
      <c r="T152" s="64" t="s">
        <v>278</v>
      </c>
    </row>
    <row r="153" spans="2:20" ht="15" customHeight="1">
      <c r="K153" s="64"/>
      <c r="L153" s="64"/>
      <c r="M153" s="64"/>
      <c r="N153" s="64"/>
      <c r="O153" s="65" t="s">
        <v>6</v>
      </c>
      <c r="P153" s="68">
        <v>0.38500000000000001</v>
      </c>
      <c r="Q153" s="68">
        <v>0.23076923076923075</v>
      </c>
      <c r="R153" s="68">
        <v>0.15384615384615385</v>
      </c>
      <c r="S153" s="68">
        <v>0.23076923076923075</v>
      </c>
      <c r="T153" s="69">
        <v>0</v>
      </c>
    </row>
    <row r="154" spans="2:20" ht="15" customHeight="1">
      <c r="K154" s="64"/>
      <c r="L154" s="64"/>
      <c r="M154" s="64"/>
      <c r="N154" s="64"/>
      <c r="O154" s="67" t="s">
        <v>7</v>
      </c>
      <c r="P154" s="70">
        <v>0.16666666666666669</v>
      </c>
      <c r="Q154" s="70">
        <v>0.25</v>
      </c>
      <c r="R154" s="70">
        <v>0.16666666666666669</v>
      </c>
      <c r="S154" s="70">
        <v>0.33333333333333337</v>
      </c>
      <c r="T154" s="71">
        <v>8.3333333333333343E-2</v>
      </c>
    </row>
    <row r="155" spans="2:20" ht="15" customHeight="1">
      <c r="K155" s="64"/>
      <c r="L155" s="64"/>
      <c r="M155" s="64"/>
      <c r="N155" s="64"/>
      <c r="O155" s="67" t="s">
        <v>8</v>
      </c>
      <c r="P155" s="70">
        <v>0.5</v>
      </c>
      <c r="Q155" s="70">
        <v>0.25</v>
      </c>
      <c r="R155" s="70">
        <v>0.25</v>
      </c>
      <c r="S155" s="70">
        <v>0</v>
      </c>
      <c r="T155" s="71">
        <v>0</v>
      </c>
    </row>
    <row r="156" spans="2:20" ht="15" customHeight="1">
      <c r="K156" s="64"/>
      <c r="L156" s="64"/>
      <c r="M156" s="64"/>
      <c r="N156" s="64"/>
      <c r="O156" s="67" t="s">
        <v>9</v>
      </c>
      <c r="P156" s="70">
        <v>0.33300000000000002</v>
      </c>
      <c r="Q156" s="70">
        <v>0.22222222222222221</v>
      </c>
      <c r="R156" s="70">
        <v>0.22222222222222221</v>
      </c>
      <c r="S156" s="70">
        <v>0.22222222222222221</v>
      </c>
      <c r="T156" s="71">
        <v>0</v>
      </c>
    </row>
    <row r="157" spans="2:20" ht="15" customHeight="1">
      <c r="K157" s="64"/>
      <c r="L157" s="64"/>
      <c r="M157" s="64"/>
      <c r="N157" s="64"/>
      <c r="O157" s="67" t="s">
        <v>10</v>
      </c>
      <c r="P157" s="70">
        <v>0.433</v>
      </c>
      <c r="Q157" s="70">
        <v>0.2</v>
      </c>
      <c r="R157" s="70">
        <v>0.1</v>
      </c>
      <c r="S157" s="70">
        <v>0.16666666666666669</v>
      </c>
      <c r="T157" s="71">
        <v>0.1</v>
      </c>
    </row>
    <row r="158" spans="2:20" ht="15" customHeight="1">
      <c r="K158" s="64"/>
      <c r="L158" s="64"/>
      <c r="M158" s="64"/>
      <c r="N158" s="64"/>
      <c r="O158" s="67" t="s">
        <v>11</v>
      </c>
      <c r="P158" s="70">
        <v>0.45500000000000002</v>
      </c>
      <c r="Q158" s="70">
        <v>9.0909090909090912E-2</v>
      </c>
      <c r="R158" s="70">
        <v>0.27272727272727271</v>
      </c>
      <c r="S158" s="70">
        <v>9.0909090909090912E-2</v>
      </c>
      <c r="T158" s="71">
        <v>9.0909090909090912E-2</v>
      </c>
    </row>
    <row r="159" spans="2:20" ht="15" customHeight="1">
      <c r="K159" s="64"/>
      <c r="L159" s="64"/>
      <c r="M159" s="64"/>
      <c r="N159" s="64"/>
      <c r="O159" s="64"/>
      <c r="P159" s="64"/>
      <c r="Q159" s="64"/>
      <c r="R159" s="64"/>
      <c r="S159" s="64"/>
      <c r="T159" s="64"/>
    </row>
    <row r="160" spans="2:20" ht="15" customHeight="1">
      <c r="K160" s="64"/>
      <c r="L160" s="64"/>
      <c r="M160" s="64"/>
      <c r="N160" s="64"/>
      <c r="O160" s="64"/>
      <c r="P160" s="64"/>
      <c r="Q160" s="64"/>
      <c r="R160" s="64"/>
      <c r="S160" s="64"/>
      <c r="T160" s="64"/>
    </row>
    <row r="161" spans="2:31" ht="15" customHeight="1"/>
    <row r="162" spans="2:31" ht="15" customHeight="1"/>
    <row r="163" spans="2:31" ht="15" customHeight="1"/>
    <row r="164" spans="2:31" ht="15" customHeight="1"/>
    <row r="165" spans="2:31" ht="15" customHeight="1"/>
    <row r="166" spans="2:31" ht="15" customHeight="1"/>
    <row r="167" spans="2:31" ht="15" customHeight="1"/>
    <row r="168" spans="2:31" ht="15" customHeight="1"/>
    <row r="169" spans="2:31" ht="15" customHeight="1"/>
    <row r="170" spans="2:31" ht="15" customHeight="1"/>
    <row r="171" spans="2:31" ht="15" customHeight="1"/>
    <row r="172" spans="2:31" ht="15" customHeight="1"/>
    <row r="173" spans="2:31" ht="15" customHeight="1"/>
    <row r="174" spans="2:31" ht="15" customHeight="1"/>
    <row r="175" spans="2:31" ht="15" customHeight="1">
      <c r="B175" s="63" t="s">
        <v>51</v>
      </c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249"/>
      <c r="AC175" s="249"/>
      <c r="AD175" s="249"/>
      <c r="AE175" s="249"/>
    </row>
    <row r="176" spans="2:31" ht="15" customHeight="1"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249"/>
      <c r="AC176" s="249"/>
      <c r="AD176" s="249"/>
      <c r="AE176" s="249"/>
    </row>
    <row r="177" spans="17:31" ht="15" customHeight="1"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249"/>
      <c r="AC177" s="249"/>
      <c r="AD177" s="249"/>
      <c r="AE177" s="249"/>
    </row>
    <row r="178" spans="17:31" ht="15" customHeight="1"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249"/>
      <c r="AC178" s="249"/>
      <c r="AD178" s="249"/>
      <c r="AE178" s="249"/>
    </row>
    <row r="179" spans="17:31" ht="15" customHeight="1">
      <c r="Q179" s="64"/>
      <c r="R179" s="64"/>
      <c r="S179" s="64" t="s">
        <v>52</v>
      </c>
      <c r="T179" s="64"/>
      <c r="U179" s="64"/>
      <c r="V179" s="64"/>
      <c r="W179" s="64"/>
      <c r="X179" s="64"/>
      <c r="Y179" s="64"/>
      <c r="Z179" s="64"/>
      <c r="AA179" s="64"/>
      <c r="AB179" s="249"/>
      <c r="AC179" s="249"/>
      <c r="AD179" s="249"/>
      <c r="AE179" s="249"/>
    </row>
    <row r="180" spans="17:31" ht="15" customHeight="1">
      <c r="Q180" s="64"/>
      <c r="R180" s="64"/>
      <c r="S180" s="110"/>
      <c r="T180" s="64"/>
      <c r="U180" s="64"/>
      <c r="V180" s="64"/>
      <c r="W180" s="110"/>
      <c r="X180" s="64"/>
      <c r="Y180" s="64"/>
      <c r="Z180" s="64"/>
      <c r="AA180" s="110"/>
      <c r="AB180" s="249"/>
      <c r="AC180" s="249"/>
      <c r="AD180" s="249"/>
      <c r="AE180" s="249"/>
    </row>
    <row r="181" spans="17:31" ht="15" customHeight="1"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249"/>
      <c r="AC181" s="249"/>
      <c r="AD181" s="249"/>
      <c r="AE181" s="249"/>
    </row>
    <row r="182" spans="17:31" ht="15" customHeight="1">
      <c r="Q182" s="64"/>
      <c r="R182" s="64"/>
      <c r="S182" s="321" t="s">
        <v>53</v>
      </c>
      <c r="T182" s="321"/>
      <c r="U182" s="321" t="s">
        <v>54</v>
      </c>
      <c r="V182" s="321"/>
      <c r="W182" s="321" t="s">
        <v>55</v>
      </c>
      <c r="X182" s="321"/>
      <c r="Y182" s="64"/>
      <c r="Z182" s="64"/>
      <c r="AA182" s="64"/>
      <c r="AB182" s="249"/>
      <c r="AC182" s="249"/>
      <c r="AD182" s="249"/>
      <c r="AE182" s="249"/>
    </row>
    <row r="183" spans="17:31" ht="15" customHeight="1">
      <c r="Q183" s="107"/>
      <c r="R183" s="64"/>
      <c r="S183" s="64" t="s">
        <v>289</v>
      </c>
      <c r="T183" s="64" t="s">
        <v>288</v>
      </c>
      <c r="U183" s="64" t="s">
        <v>289</v>
      </c>
      <c r="V183" s="64" t="s">
        <v>288</v>
      </c>
      <c r="W183" s="64" t="s">
        <v>289</v>
      </c>
      <c r="X183" s="64" t="s">
        <v>288</v>
      </c>
      <c r="Y183" s="64"/>
      <c r="Z183" s="64"/>
      <c r="AA183" s="64"/>
      <c r="AB183" s="249"/>
      <c r="AC183" s="249"/>
      <c r="AD183" s="249"/>
      <c r="AE183" s="249"/>
    </row>
    <row r="184" spans="17:31" ht="15" customHeight="1">
      <c r="Q184" s="107"/>
      <c r="R184" s="107" t="s">
        <v>6</v>
      </c>
      <c r="S184" s="108">
        <v>0.61538461538461542</v>
      </c>
      <c r="T184" s="108">
        <v>0</v>
      </c>
      <c r="U184" s="108">
        <v>7.6923076923076927E-2</v>
      </c>
      <c r="V184" s="108">
        <v>7.6923076923076927E-2</v>
      </c>
      <c r="W184" s="108">
        <v>7.6923076923076927E-2</v>
      </c>
      <c r="X184" s="108">
        <v>0.15384615384615385</v>
      </c>
      <c r="Y184" s="250"/>
      <c r="Z184" s="64"/>
      <c r="AA184" s="250"/>
      <c r="AB184" s="249"/>
      <c r="AC184" s="104"/>
      <c r="AD184" s="249"/>
      <c r="AE184" s="249"/>
    </row>
    <row r="185" spans="17:31" ht="15" customHeight="1">
      <c r="Q185" s="107"/>
      <c r="R185" s="107" t="s">
        <v>7</v>
      </c>
      <c r="S185" s="108">
        <v>0.41176470588235292</v>
      </c>
      <c r="T185" s="108">
        <v>0</v>
      </c>
      <c r="U185" s="108">
        <v>0.17647058823529413</v>
      </c>
      <c r="V185" s="108">
        <v>0</v>
      </c>
      <c r="W185" s="108">
        <v>0</v>
      </c>
      <c r="X185" s="108">
        <v>0.11764705882352941</v>
      </c>
      <c r="Y185" s="250"/>
      <c r="Z185" s="64"/>
      <c r="AA185" s="250"/>
      <c r="AB185" s="249"/>
      <c r="AC185" s="104"/>
      <c r="AD185" s="249"/>
      <c r="AE185" s="249"/>
    </row>
    <row r="186" spans="17:31" ht="15" customHeight="1">
      <c r="Q186" s="107"/>
      <c r="R186" s="107" t="s">
        <v>8</v>
      </c>
      <c r="S186" s="108">
        <v>0.75</v>
      </c>
      <c r="T186" s="108">
        <v>0</v>
      </c>
      <c r="U186" s="108">
        <v>0</v>
      </c>
      <c r="V186" s="108">
        <v>0</v>
      </c>
      <c r="W186" s="108">
        <v>0</v>
      </c>
      <c r="X186" s="108">
        <v>0.25</v>
      </c>
      <c r="Y186" s="250"/>
      <c r="Z186" s="64"/>
      <c r="AA186" s="250"/>
      <c r="AB186" s="249"/>
      <c r="AC186" s="104"/>
      <c r="AD186" s="249"/>
      <c r="AE186" s="249"/>
    </row>
    <row r="187" spans="17:31" ht="15" customHeight="1">
      <c r="Q187" s="107"/>
      <c r="R187" s="107" t="s">
        <v>9</v>
      </c>
      <c r="S187" s="108">
        <v>0.77777777777777779</v>
      </c>
      <c r="T187" s="108">
        <v>0</v>
      </c>
      <c r="U187" s="108">
        <v>0</v>
      </c>
      <c r="V187" s="108">
        <v>0</v>
      </c>
      <c r="W187" s="108">
        <v>0</v>
      </c>
      <c r="X187" s="108">
        <v>0.22222222222222221</v>
      </c>
      <c r="Y187" s="250"/>
      <c r="Z187" s="64"/>
      <c r="AA187" s="250"/>
      <c r="AB187" s="249"/>
      <c r="AC187" s="104"/>
      <c r="AD187" s="249"/>
      <c r="AE187" s="249"/>
    </row>
    <row r="188" spans="17:31" ht="15" customHeight="1">
      <c r="Q188" s="107"/>
      <c r="R188" s="107" t="s">
        <v>10</v>
      </c>
      <c r="S188" s="108">
        <v>0.8</v>
      </c>
      <c r="T188" s="108">
        <v>3.3333333333333333E-2</v>
      </c>
      <c r="U188" s="108">
        <v>3.3333333333333333E-2</v>
      </c>
      <c r="V188" s="108">
        <v>0</v>
      </c>
      <c r="W188" s="108">
        <v>6.6666666666666666E-2</v>
      </c>
      <c r="X188" s="108">
        <v>6.6666666666666666E-2</v>
      </c>
      <c r="Y188" s="250"/>
      <c r="Z188" s="64"/>
      <c r="AA188" s="250"/>
      <c r="AB188" s="249"/>
      <c r="AC188" s="104"/>
      <c r="AD188" s="249"/>
      <c r="AE188" s="249"/>
    </row>
    <row r="189" spans="17:31" ht="15" customHeight="1">
      <c r="Q189" s="64"/>
      <c r="R189" s="107" t="s">
        <v>11</v>
      </c>
      <c r="S189" s="108">
        <v>0.45454545454545453</v>
      </c>
      <c r="T189" s="108">
        <v>9.0909090909090912E-2</v>
      </c>
      <c r="U189" s="108">
        <v>0.27272727272727271</v>
      </c>
      <c r="V189" s="108">
        <v>0</v>
      </c>
      <c r="W189" s="108">
        <v>0</v>
      </c>
      <c r="X189" s="108">
        <v>0.18181818181818182</v>
      </c>
      <c r="Y189" s="250"/>
      <c r="Z189" s="64"/>
      <c r="AA189" s="250"/>
      <c r="AB189" s="249"/>
      <c r="AC189" s="104"/>
      <c r="AD189" s="249"/>
      <c r="AE189" s="249"/>
    </row>
    <row r="190" spans="17:31" ht="15" customHeight="1"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249"/>
      <c r="AC190" s="249"/>
      <c r="AD190" s="249"/>
      <c r="AE190" s="249"/>
    </row>
    <row r="191" spans="17:31" ht="15" customHeight="1">
      <c r="Q191" s="64"/>
      <c r="R191" s="64"/>
      <c r="S191" s="64"/>
      <c r="T191" s="64"/>
      <c r="U191" s="64"/>
      <c r="V191" s="64"/>
      <c r="W191" s="64"/>
      <c r="X191" s="64"/>
      <c r="Y191" s="64"/>
      <c r="Z191" s="249"/>
      <c r="AA191" s="249"/>
      <c r="AB191" s="249"/>
      <c r="AC191" s="249"/>
      <c r="AD191" s="249"/>
      <c r="AE191" s="249"/>
    </row>
    <row r="192" spans="17:31" ht="15" customHeight="1"/>
    <row r="193" spans="2:19" ht="15" customHeight="1"/>
    <row r="194" spans="2:19" ht="15" customHeight="1"/>
    <row r="195" spans="2:19" ht="15" customHeight="1"/>
    <row r="196" spans="2:19" ht="15" customHeight="1"/>
    <row r="197" spans="2:19" ht="15" customHeight="1"/>
    <row r="198" spans="2:19" ht="15" customHeight="1"/>
    <row r="199" spans="2:19" ht="15" customHeight="1"/>
    <row r="200" spans="2:19" ht="15" customHeight="1"/>
    <row r="201" spans="2:19" ht="15" customHeight="1">
      <c r="B201" s="63" t="s">
        <v>57</v>
      </c>
    </row>
    <row r="202" spans="2:19" ht="15" customHeight="1">
      <c r="N202" s="64"/>
      <c r="O202" s="64"/>
      <c r="P202" s="64"/>
      <c r="Q202" s="64"/>
      <c r="R202" s="64"/>
      <c r="S202" s="64"/>
    </row>
    <row r="203" spans="2:19" ht="15" customHeight="1">
      <c r="N203" s="64"/>
      <c r="O203" s="64"/>
      <c r="P203" s="64"/>
      <c r="Q203" s="64"/>
      <c r="R203" s="64"/>
      <c r="S203" s="64"/>
    </row>
    <row r="204" spans="2:19" ht="15" customHeight="1">
      <c r="N204" s="64"/>
      <c r="O204" s="64" t="s">
        <v>58</v>
      </c>
      <c r="P204" s="64"/>
      <c r="Q204" s="64"/>
      <c r="R204" s="64"/>
      <c r="S204" s="64"/>
    </row>
    <row r="205" spans="2:19" ht="15" customHeight="1">
      <c r="N205" s="64"/>
      <c r="O205" s="64"/>
      <c r="P205" s="64"/>
      <c r="Q205" s="64"/>
      <c r="R205" s="64"/>
      <c r="S205" s="64"/>
    </row>
    <row r="206" spans="2:19" ht="15" customHeight="1">
      <c r="N206" s="64"/>
      <c r="O206" s="64" t="s">
        <v>59</v>
      </c>
      <c r="P206" s="64" t="s">
        <v>60</v>
      </c>
      <c r="Q206" s="64" t="s">
        <v>61</v>
      </c>
      <c r="R206" s="64" t="s">
        <v>62</v>
      </c>
      <c r="S206" s="64" t="s">
        <v>63</v>
      </c>
    </row>
    <row r="207" spans="2:19" ht="15" customHeight="1">
      <c r="N207" s="65" t="s">
        <v>6</v>
      </c>
      <c r="O207" s="68">
        <v>0.69230769230769229</v>
      </c>
      <c r="P207" s="68">
        <v>7.6923076923076927E-2</v>
      </c>
      <c r="Q207" s="68">
        <v>0.23076923076923075</v>
      </c>
      <c r="R207" s="68">
        <v>0</v>
      </c>
      <c r="S207" s="69">
        <v>0</v>
      </c>
    </row>
    <row r="208" spans="2:19" ht="15" customHeight="1">
      <c r="N208" s="67" t="s">
        <v>7</v>
      </c>
      <c r="O208" s="70">
        <v>0.41666666666666663</v>
      </c>
      <c r="P208" s="70">
        <v>0.25</v>
      </c>
      <c r="Q208" s="70">
        <v>0.33333333333333337</v>
      </c>
      <c r="R208" s="70">
        <v>0</v>
      </c>
      <c r="S208" s="71">
        <v>0</v>
      </c>
    </row>
    <row r="209" spans="14:19" ht="15" customHeight="1">
      <c r="N209" s="67" t="s">
        <v>8</v>
      </c>
      <c r="O209" s="70">
        <v>0.75</v>
      </c>
      <c r="P209" s="70">
        <v>0</v>
      </c>
      <c r="Q209" s="70">
        <v>0.25</v>
      </c>
      <c r="R209" s="70">
        <v>0</v>
      </c>
      <c r="S209" s="71">
        <v>0</v>
      </c>
    </row>
    <row r="210" spans="14:19" ht="15" customHeight="1">
      <c r="N210" s="67" t="s">
        <v>9</v>
      </c>
      <c r="O210" s="70">
        <v>0.66666666666666674</v>
      </c>
      <c r="P210" s="70">
        <v>0</v>
      </c>
      <c r="Q210" s="70">
        <v>0.33333333333333337</v>
      </c>
      <c r="R210" s="70">
        <v>0</v>
      </c>
      <c r="S210" s="71">
        <v>0</v>
      </c>
    </row>
    <row r="211" spans="14:19" ht="15" customHeight="1">
      <c r="N211" s="67" t="s">
        <v>10</v>
      </c>
      <c r="O211" s="70">
        <v>0.6</v>
      </c>
      <c r="P211" s="70">
        <v>6.6666666666666666E-2</v>
      </c>
      <c r="Q211" s="70">
        <v>0.26666666666666666</v>
      </c>
      <c r="R211" s="70">
        <v>6.6666666666666666E-2</v>
      </c>
      <c r="S211" s="71">
        <v>0</v>
      </c>
    </row>
    <row r="212" spans="14:19" ht="15" customHeight="1">
      <c r="N212" s="67" t="s">
        <v>11</v>
      </c>
      <c r="O212" s="70">
        <v>0.63636363636363635</v>
      </c>
      <c r="P212" s="70">
        <v>0</v>
      </c>
      <c r="Q212" s="70">
        <v>0.36363636363636365</v>
      </c>
      <c r="R212" s="70">
        <v>0</v>
      </c>
      <c r="S212" s="71">
        <v>0</v>
      </c>
    </row>
    <row r="213" spans="14:19" ht="15" customHeight="1">
      <c r="N213" s="64"/>
      <c r="O213" s="64"/>
      <c r="P213" s="64"/>
      <c r="Q213" s="64"/>
      <c r="R213" s="64"/>
      <c r="S213" s="64"/>
    </row>
    <row r="214" spans="14:19" ht="15" customHeight="1">
      <c r="N214" s="64"/>
      <c r="O214" s="64"/>
      <c r="P214" s="64"/>
      <c r="Q214" s="64"/>
      <c r="R214" s="64"/>
      <c r="S214" s="64"/>
    </row>
    <row r="215" spans="14:19" ht="15" customHeight="1"/>
    <row r="216" spans="14:19" ht="15" customHeight="1"/>
    <row r="217" spans="14:19" ht="15" customHeight="1"/>
    <row r="218" spans="14:19" ht="15" customHeight="1"/>
    <row r="219" spans="14:19" ht="15" customHeight="1"/>
    <row r="220" spans="14:19" ht="15" customHeight="1"/>
    <row r="221" spans="14:19" ht="15" customHeight="1"/>
    <row r="222" spans="14:19" ht="15" customHeight="1"/>
    <row r="223" spans="14:19" ht="15" customHeight="1"/>
    <row r="224" spans="14:19" ht="15" customHeight="1"/>
    <row r="225" spans="2:17" ht="15" customHeight="1"/>
    <row r="226" spans="2:17" ht="15" customHeight="1"/>
    <row r="227" spans="2:17" ht="15" customHeight="1">
      <c r="B227" s="63" t="s">
        <v>290</v>
      </c>
    </row>
    <row r="228" spans="2:17" ht="15" customHeight="1"/>
    <row r="229" spans="2:17" ht="15" customHeight="1">
      <c r="N229" s="64"/>
      <c r="O229" s="64"/>
      <c r="P229" s="64"/>
      <c r="Q229" s="64"/>
    </row>
    <row r="230" spans="2:17" ht="15" customHeight="1">
      <c r="N230" s="64"/>
      <c r="O230" s="64" t="s">
        <v>69</v>
      </c>
      <c r="P230" s="64"/>
      <c r="Q230" s="64"/>
    </row>
    <row r="231" spans="2:17" ht="15" customHeight="1">
      <c r="N231" s="64"/>
      <c r="O231" s="64"/>
      <c r="P231" s="64"/>
      <c r="Q231" s="64"/>
    </row>
    <row r="232" spans="2:17" ht="15" customHeight="1">
      <c r="N232" s="64"/>
      <c r="O232" s="64" t="s">
        <v>28</v>
      </c>
      <c r="P232" s="64" t="s">
        <v>29</v>
      </c>
      <c r="Q232" s="64"/>
    </row>
    <row r="233" spans="2:17" ht="15" customHeight="1">
      <c r="N233" s="65" t="s">
        <v>6</v>
      </c>
      <c r="O233" s="68">
        <v>0.15384615384615385</v>
      </c>
      <c r="P233" s="69">
        <v>0.84615384615384615</v>
      </c>
      <c r="Q233" s="64"/>
    </row>
    <row r="234" spans="2:17" ht="15" customHeight="1">
      <c r="N234" s="67" t="s">
        <v>7</v>
      </c>
      <c r="O234" s="70">
        <v>8.3333333333333343E-2</v>
      </c>
      <c r="P234" s="71">
        <v>0.91666666666666674</v>
      </c>
      <c r="Q234" s="64"/>
    </row>
    <row r="235" spans="2:17" ht="15" customHeight="1">
      <c r="N235" s="67" t="s">
        <v>8</v>
      </c>
      <c r="O235" s="70">
        <v>0.25</v>
      </c>
      <c r="P235" s="71">
        <v>0.75</v>
      </c>
      <c r="Q235" s="64"/>
    </row>
    <row r="236" spans="2:17" ht="15" customHeight="1">
      <c r="N236" s="67" t="s">
        <v>9</v>
      </c>
      <c r="O236" s="70">
        <v>0.1111111111111111</v>
      </c>
      <c r="P236" s="71">
        <v>0.88888888888888884</v>
      </c>
      <c r="Q236" s="64"/>
    </row>
    <row r="237" spans="2:17" ht="15" customHeight="1">
      <c r="N237" s="67" t="s">
        <v>10</v>
      </c>
      <c r="O237" s="70">
        <v>3.5714285714285719E-2</v>
      </c>
      <c r="P237" s="71">
        <v>0.9642857142857143</v>
      </c>
      <c r="Q237" s="64"/>
    </row>
    <row r="238" spans="2:17" ht="15" customHeight="1">
      <c r="N238" s="67" t="s">
        <v>11</v>
      </c>
      <c r="O238" s="70">
        <v>9.0909090909090912E-2</v>
      </c>
      <c r="P238" s="71">
        <v>0.90909090909090906</v>
      </c>
      <c r="Q238" s="64"/>
    </row>
    <row r="239" spans="2:17" ht="15" customHeight="1">
      <c r="N239" s="64"/>
      <c r="O239" s="64"/>
      <c r="P239" s="64"/>
      <c r="Q239" s="64"/>
    </row>
    <row r="240" spans="2:17" ht="15" customHeight="1">
      <c r="N240" s="64"/>
      <c r="O240" s="64"/>
      <c r="P240" s="64"/>
      <c r="Q240" s="64"/>
    </row>
    <row r="241" spans="2:18" ht="15" customHeight="1"/>
    <row r="242" spans="2:18" ht="15" customHeight="1"/>
    <row r="243" spans="2:18" ht="15" customHeight="1"/>
    <row r="244" spans="2:18" ht="15" customHeight="1"/>
    <row r="245" spans="2:18" ht="15" customHeight="1"/>
    <row r="246" spans="2:18" ht="15" customHeight="1"/>
    <row r="247" spans="2:18" ht="15" customHeight="1"/>
    <row r="248" spans="2:18" ht="15" customHeight="1"/>
    <row r="249" spans="2:18" ht="15" customHeight="1"/>
    <row r="250" spans="2:18" ht="15" customHeight="1"/>
    <row r="251" spans="2:18" ht="15" customHeight="1"/>
    <row r="252" spans="2:18" ht="15" customHeight="1">
      <c r="B252" s="63" t="s">
        <v>70</v>
      </c>
    </row>
    <row r="253" spans="2:18" ht="15" customHeight="1">
      <c r="B253" s="109" t="s">
        <v>291</v>
      </c>
    </row>
    <row r="254" spans="2:18" ht="15" customHeight="1">
      <c r="N254" s="64"/>
      <c r="O254" s="64"/>
      <c r="P254" s="64"/>
      <c r="Q254" s="64"/>
      <c r="R254" s="64"/>
    </row>
    <row r="255" spans="2:18" ht="15" customHeight="1">
      <c r="N255" s="64"/>
      <c r="O255" s="64" t="s">
        <v>71</v>
      </c>
      <c r="P255" s="64"/>
      <c r="Q255" s="64"/>
      <c r="R255" s="64"/>
    </row>
    <row r="256" spans="2:18" ht="15" customHeight="1">
      <c r="N256" s="64"/>
      <c r="O256" s="64"/>
      <c r="P256" s="64"/>
      <c r="Q256" s="64"/>
      <c r="R256" s="64"/>
    </row>
    <row r="257" spans="14:18" ht="15" customHeight="1">
      <c r="N257" s="64"/>
      <c r="O257" s="64" t="s">
        <v>72</v>
      </c>
      <c r="P257" s="64" t="s">
        <v>73</v>
      </c>
      <c r="Q257" s="64" t="s">
        <v>35</v>
      </c>
      <c r="R257" s="64"/>
    </row>
    <row r="258" spans="14:18" ht="15" customHeight="1">
      <c r="N258" s="65" t="s">
        <v>6</v>
      </c>
      <c r="O258" s="68">
        <v>0</v>
      </c>
      <c r="P258" s="68">
        <v>0.66666666666666674</v>
      </c>
      <c r="Q258" s="69">
        <v>0.33333333333333337</v>
      </c>
      <c r="R258" s="64"/>
    </row>
    <row r="259" spans="14:18" ht="15" customHeight="1">
      <c r="N259" s="67" t="s">
        <v>7</v>
      </c>
      <c r="O259" s="70">
        <v>0.5</v>
      </c>
      <c r="P259" s="70">
        <v>0.25</v>
      </c>
      <c r="Q259" s="71">
        <v>0.25</v>
      </c>
      <c r="R259" s="64"/>
    </row>
    <row r="260" spans="14:18" ht="15" customHeight="1">
      <c r="N260" s="67" t="s">
        <v>8</v>
      </c>
      <c r="O260" s="70">
        <v>0</v>
      </c>
      <c r="P260" s="70">
        <v>0</v>
      </c>
      <c r="Q260" s="71">
        <v>1</v>
      </c>
      <c r="R260" s="64"/>
    </row>
    <row r="261" spans="14:18" ht="15" customHeight="1">
      <c r="N261" s="67" t="s">
        <v>9</v>
      </c>
      <c r="O261" s="70">
        <v>0.33333333333333337</v>
      </c>
      <c r="P261" s="70">
        <v>0.33333333333333337</v>
      </c>
      <c r="Q261" s="71">
        <v>0.33333333333333337</v>
      </c>
      <c r="R261" s="64"/>
    </row>
    <row r="262" spans="14:18" ht="15" customHeight="1">
      <c r="N262" s="67" t="s">
        <v>10</v>
      </c>
      <c r="O262" s="70">
        <v>0.25</v>
      </c>
      <c r="P262" s="70">
        <v>0.375</v>
      </c>
      <c r="Q262" s="71">
        <v>0.375</v>
      </c>
      <c r="R262" s="64"/>
    </row>
    <row r="263" spans="14:18" ht="15" customHeight="1">
      <c r="N263" s="67" t="s">
        <v>11</v>
      </c>
      <c r="O263" s="70">
        <v>0.25</v>
      </c>
      <c r="P263" s="70">
        <v>0.25</v>
      </c>
      <c r="Q263" s="71">
        <v>0.5</v>
      </c>
      <c r="R263" s="64"/>
    </row>
    <row r="264" spans="14:18" ht="15" customHeight="1">
      <c r="N264" s="64"/>
      <c r="O264" s="64"/>
      <c r="P264" s="64"/>
      <c r="Q264" s="64"/>
      <c r="R264" s="64"/>
    </row>
    <row r="265" spans="14:18" ht="15" customHeight="1">
      <c r="N265" s="64"/>
      <c r="O265" s="64"/>
      <c r="P265" s="64"/>
      <c r="Q265" s="64"/>
      <c r="R265" s="64"/>
    </row>
    <row r="266" spans="14:18" ht="15" customHeight="1">
      <c r="N266" s="64"/>
      <c r="O266" s="64"/>
      <c r="P266" s="64"/>
      <c r="Q266" s="64"/>
      <c r="R266" s="64"/>
    </row>
    <row r="267" spans="14:18" ht="15" customHeight="1"/>
    <row r="268" spans="14:18" ht="15" customHeight="1"/>
    <row r="269" spans="14:18" ht="15" customHeight="1"/>
    <row r="270" spans="14:18" ht="15" customHeight="1"/>
    <row r="271" spans="14:18" ht="15" customHeight="1"/>
    <row r="272" spans="14:18" ht="15" customHeight="1"/>
    <row r="273" spans="2:16" ht="15" customHeight="1"/>
    <row r="274" spans="2:16" ht="15" customHeight="1">
      <c r="B274" s="63" t="s">
        <v>292</v>
      </c>
    </row>
    <row r="275" spans="2:16" ht="15" customHeight="1"/>
    <row r="276" spans="2:16" ht="15" customHeight="1"/>
    <row r="277" spans="2:16" ht="15" customHeight="1">
      <c r="N277" s="64"/>
      <c r="O277" s="64"/>
      <c r="P277" s="64"/>
    </row>
    <row r="278" spans="2:16" ht="15" customHeight="1">
      <c r="N278" s="64"/>
      <c r="O278" s="64" t="s">
        <v>75</v>
      </c>
      <c r="P278" s="64"/>
    </row>
    <row r="279" spans="2:16" ht="15" customHeight="1">
      <c r="N279" s="64"/>
      <c r="O279" s="64"/>
      <c r="P279" s="64"/>
    </row>
    <row r="280" spans="2:16" ht="15" customHeight="1">
      <c r="N280" s="64"/>
      <c r="O280" s="64" t="s">
        <v>77</v>
      </c>
      <c r="P280" s="64" t="s">
        <v>78</v>
      </c>
    </row>
    <row r="281" spans="2:16" ht="15" customHeight="1">
      <c r="N281" s="65" t="s">
        <v>6</v>
      </c>
      <c r="O281" s="68">
        <v>0.23076923076923075</v>
      </c>
      <c r="P281" s="68">
        <v>0.76923076923076916</v>
      </c>
    </row>
    <row r="282" spans="2:16" ht="15" customHeight="1">
      <c r="N282" s="67" t="s">
        <v>7</v>
      </c>
      <c r="O282" s="70">
        <v>0</v>
      </c>
      <c r="P282" s="70">
        <v>1</v>
      </c>
    </row>
    <row r="283" spans="2:16" ht="15" customHeight="1">
      <c r="N283" s="67" t="s">
        <v>8</v>
      </c>
      <c r="O283" s="70">
        <v>0.25</v>
      </c>
      <c r="P283" s="70">
        <v>0.75</v>
      </c>
    </row>
    <row r="284" spans="2:16" ht="15" customHeight="1">
      <c r="N284" s="67" t="s">
        <v>9</v>
      </c>
      <c r="O284" s="70">
        <v>0</v>
      </c>
      <c r="P284" s="70">
        <v>1</v>
      </c>
    </row>
    <row r="285" spans="2:16" ht="15" customHeight="1">
      <c r="N285" s="67" t="s">
        <v>10</v>
      </c>
      <c r="O285" s="70">
        <v>6.6666666666666666E-2</v>
      </c>
      <c r="P285" s="70">
        <v>0.93333333333333324</v>
      </c>
    </row>
    <row r="286" spans="2:16" ht="15" customHeight="1">
      <c r="N286" s="67" t="s">
        <v>11</v>
      </c>
      <c r="O286" s="70">
        <v>0</v>
      </c>
      <c r="P286" s="70">
        <v>1</v>
      </c>
    </row>
    <row r="287" spans="2:16" ht="15" customHeight="1">
      <c r="N287" s="64"/>
      <c r="O287" s="64"/>
      <c r="P287" s="64"/>
    </row>
    <row r="288" spans="2:16" ht="15" customHeight="1">
      <c r="N288" s="64"/>
      <c r="O288" s="64"/>
      <c r="P288" s="64"/>
    </row>
    <row r="289" spans="2:23" ht="15" customHeight="1"/>
    <row r="290" spans="2:23" ht="15" customHeight="1"/>
    <row r="291" spans="2:23" ht="15" customHeight="1"/>
    <row r="292" spans="2:23" ht="15" customHeight="1"/>
    <row r="293" spans="2:23" ht="15" customHeight="1"/>
    <row r="294" spans="2:23" ht="15" customHeight="1"/>
    <row r="295" spans="2:23" ht="15" customHeight="1"/>
    <row r="296" spans="2:23" ht="15" customHeight="1">
      <c r="B296" s="63" t="s">
        <v>293</v>
      </c>
    </row>
    <row r="297" spans="2:23" ht="15" customHeight="1"/>
    <row r="298" spans="2:23" ht="15" customHeight="1"/>
    <row r="299" spans="2:23" ht="15" customHeight="1"/>
    <row r="300" spans="2:23" ht="15" customHeight="1">
      <c r="N300" s="64"/>
      <c r="O300" s="64"/>
      <c r="P300" s="64"/>
      <c r="Q300" s="64"/>
      <c r="R300" s="64"/>
      <c r="S300" s="64"/>
      <c r="T300" s="64"/>
      <c r="U300" s="64"/>
      <c r="V300" s="64"/>
      <c r="W300" s="64"/>
    </row>
    <row r="301" spans="2:23" ht="15" customHeight="1">
      <c r="N301" s="64"/>
      <c r="O301" s="64"/>
      <c r="P301" s="64" t="s">
        <v>76</v>
      </c>
      <c r="Q301" s="64"/>
      <c r="R301" s="64"/>
      <c r="S301" s="64"/>
      <c r="T301" s="64"/>
      <c r="U301" s="64"/>
      <c r="V301" s="64"/>
      <c r="W301" s="64"/>
    </row>
    <row r="302" spans="2:23" ht="15" customHeight="1">
      <c r="N302" s="64"/>
      <c r="O302" s="64"/>
      <c r="P302" s="64"/>
      <c r="Q302" s="64"/>
      <c r="R302" s="64"/>
      <c r="S302" s="64"/>
      <c r="T302" s="64"/>
      <c r="U302" s="64"/>
      <c r="V302" s="64"/>
      <c r="W302" s="64"/>
    </row>
    <row r="303" spans="2:23" ht="15" customHeight="1">
      <c r="N303" s="64"/>
      <c r="O303" s="64"/>
      <c r="P303" s="64" t="s">
        <v>79</v>
      </c>
      <c r="Q303" s="64" t="s">
        <v>80</v>
      </c>
      <c r="R303" s="64" t="s">
        <v>81</v>
      </c>
      <c r="S303" s="64" t="s">
        <v>82</v>
      </c>
      <c r="T303" s="64" t="s">
        <v>83</v>
      </c>
      <c r="U303" s="64" t="s">
        <v>84</v>
      </c>
      <c r="V303" s="64" t="s">
        <v>85</v>
      </c>
      <c r="W303" s="64"/>
    </row>
    <row r="304" spans="2:23" ht="15" customHeight="1">
      <c r="N304" s="64"/>
      <c r="O304" s="65" t="s">
        <v>6</v>
      </c>
      <c r="P304" s="68">
        <v>0.61538461538461542</v>
      </c>
      <c r="Q304" s="68">
        <v>0</v>
      </c>
      <c r="R304" s="68">
        <v>0</v>
      </c>
      <c r="S304" s="68">
        <v>7.6923076923076927E-2</v>
      </c>
      <c r="T304" s="68">
        <v>7.6923076923076927E-2</v>
      </c>
      <c r="U304" s="68">
        <v>0.15384615384615385</v>
      </c>
      <c r="V304" s="69">
        <v>7.6923076923076927E-2</v>
      </c>
      <c r="W304" s="64"/>
    </row>
    <row r="305" spans="14:23" ht="15" customHeight="1">
      <c r="N305" s="64"/>
      <c r="O305" s="67" t="s">
        <v>7</v>
      </c>
      <c r="P305" s="70">
        <v>0.58333333333333337</v>
      </c>
      <c r="Q305" s="70">
        <v>0</v>
      </c>
      <c r="R305" s="70">
        <v>0</v>
      </c>
      <c r="S305" s="70">
        <v>8.3333333333333343E-2</v>
      </c>
      <c r="T305" s="70">
        <v>0.16666666666666669</v>
      </c>
      <c r="U305" s="70">
        <v>8.3333333333333343E-2</v>
      </c>
      <c r="V305" s="71">
        <v>8.3333333333333343E-2</v>
      </c>
      <c r="W305" s="64"/>
    </row>
    <row r="306" spans="14:23" ht="15" customHeight="1">
      <c r="N306" s="64"/>
      <c r="O306" s="67" t="s">
        <v>8</v>
      </c>
      <c r="P306" s="70">
        <v>1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1">
        <v>0</v>
      </c>
      <c r="W306" s="64"/>
    </row>
    <row r="307" spans="14:23" ht="15" customHeight="1">
      <c r="N307" s="64"/>
      <c r="O307" s="67" t="s">
        <v>9</v>
      </c>
      <c r="P307" s="70">
        <v>1</v>
      </c>
      <c r="Q307" s="70">
        <v>0</v>
      </c>
      <c r="R307" s="70">
        <v>0</v>
      </c>
      <c r="S307" s="70">
        <v>0</v>
      </c>
      <c r="T307" s="70">
        <v>0</v>
      </c>
      <c r="U307" s="70">
        <v>0</v>
      </c>
      <c r="V307" s="71">
        <v>0</v>
      </c>
      <c r="W307" s="64"/>
    </row>
    <row r="308" spans="14:23" ht="15" customHeight="1">
      <c r="N308" s="64"/>
      <c r="O308" s="67" t="s">
        <v>10</v>
      </c>
      <c r="P308" s="70">
        <v>0.93333333333333324</v>
      </c>
      <c r="Q308" s="70">
        <v>3.3333333333333333E-2</v>
      </c>
      <c r="R308" s="70">
        <v>3.3333333333333333E-2</v>
      </c>
      <c r="S308" s="70">
        <v>0</v>
      </c>
      <c r="T308" s="70">
        <v>0</v>
      </c>
      <c r="U308" s="70">
        <v>0</v>
      </c>
      <c r="V308" s="71">
        <v>0</v>
      </c>
      <c r="W308" s="64"/>
    </row>
    <row r="309" spans="14:23" ht="15" customHeight="1">
      <c r="N309" s="64"/>
      <c r="O309" s="67" t="s">
        <v>11</v>
      </c>
      <c r="P309" s="70">
        <v>0.90909090909090906</v>
      </c>
      <c r="Q309" s="70">
        <v>9.0909090909090912E-2</v>
      </c>
      <c r="R309" s="70">
        <v>0</v>
      </c>
      <c r="S309" s="70">
        <v>0</v>
      </c>
      <c r="T309" s="70">
        <v>0</v>
      </c>
      <c r="U309" s="70">
        <v>0</v>
      </c>
      <c r="V309" s="71">
        <v>0</v>
      </c>
      <c r="W309" s="64"/>
    </row>
    <row r="310" spans="14:23" ht="15" customHeight="1">
      <c r="N310" s="64"/>
      <c r="O310" s="64"/>
      <c r="P310" s="64"/>
      <c r="Q310" s="64"/>
      <c r="R310" s="64"/>
      <c r="S310" s="64"/>
      <c r="T310" s="64"/>
      <c r="U310" s="64"/>
      <c r="V310" s="64"/>
      <c r="W310" s="64"/>
    </row>
    <row r="311" spans="14:23" ht="15" customHeight="1">
      <c r="N311" s="64"/>
      <c r="O311" s="64"/>
      <c r="P311" s="64"/>
      <c r="Q311" s="64"/>
      <c r="R311" s="64"/>
      <c r="S311" s="64"/>
      <c r="T311" s="64"/>
      <c r="U311" s="64"/>
      <c r="V311" s="64"/>
      <c r="W311" s="64"/>
    </row>
    <row r="312" spans="14:23" ht="15" customHeight="1"/>
    <row r="313" spans="14:23" ht="15" customHeight="1"/>
    <row r="314" spans="14:23" ht="15" customHeight="1"/>
    <row r="315" spans="14:23" ht="15" customHeight="1"/>
    <row r="316" spans="14:23" ht="15" customHeight="1"/>
    <row r="317" spans="14:23" ht="15" customHeight="1"/>
    <row r="318" spans="14:23" ht="15" customHeight="1"/>
    <row r="319" spans="14:23" ht="15" customHeight="1"/>
    <row r="320" spans="14:23" ht="15" customHeight="1"/>
    <row r="321" spans="2:23" ht="15" customHeight="1"/>
    <row r="322" spans="2:23" ht="15" customHeight="1">
      <c r="B322" s="63" t="s">
        <v>294</v>
      </c>
    </row>
    <row r="323" spans="2:23" ht="15" customHeight="1"/>
    <row r="324" spans="2:23" ht="15" customHeight="1"/>
    <row r="325" spans="2:23" ht="15" customHeight="1">
      <c r="N325" s="64"/>
      <c r="O325" s="64"/>
      <c r="P325" s="64"/>
      <c r="Q325" s="64"/>
      <c r="R325" s="64"/>
      <c r="S325" s="64"/>
      <c r="T325" s="64"/>
      <c r="U325" s="64"/>
      <c r="V325" s="64"/>
      <c r="W325" s="64"/>
    </row>
    <row r="326" spans="2:23" ht="15" customHeight="1">
      <c r="N326" s="64"/>
      <c r="O326" s="64" t="s">
        <v>87</v>
      </c>
      <c r="P326" s="64"/>
      <c r="Q326" s="64"/>
      <c r="R326" s="64"/>
      <c r="S326" s="64"/>
      <c r="T326" s="64"/>
      <c r="U326" s="64"/>
      <c r="V326" s="64"/>
      <c r="W326" s="64"/>
    </row>
    <row r="327" spans="2:23" ht="15" customHeight="1">
      <c r="N327" s="64"/>
      <c r="O327" s="64"/>
      <c r="P327" s="64"/>
      <c r="Q327" s="64"/>
      <c r="R327" s="64"/>
      <c r="S327" s="64"/>
      <c r="T327" s="64"/>
      <c r="U327" s="64"/>
      <c r="V327" s="64"/>
      <c r="W327" s="64"/>
    </row>
    <row r="328" spans="2:23" ht="15" customHeight="1">
      <c r="N328" s="64"/>
      <c r="O328" s="64" t="s">
        <v>88</v>
      </c>
      <c r="P328" s="64" t="s">
        <v>89</v>
      </c>
      <c r="Q328" s="64" t="s">
        <v>90</v>
      </c>
      <c r="R328" s="64" t="s">
        <v>91</v>
      </c>
      <c r="S328" s="64" t="s">
        <v>92</v>
      </c>
      <c r="T328" s="64" t="s">
        <v>93</v>
      </c>
      <c r="U328" s="64" t="s">
        <v>94</v>
      </c>
      <c r="V328" s="64" t="s">
        <v>95</v>
      </c>
      <c r="W328" s="64"/>
    </row>
    <row r="329" spans="2:23" ht="15" customHeight="1">
      <c r="N329" s="65" t="s">
        <v>6</v>
      </c>
      <c r="O329" s="68">
        <v>0</v>
      </c>
      <c r="P329" s="68">
        <v>9.0909090909090912E-2</v>
      </c>
      <c r="Q329" s="68">
        <v>0</v>
      </c>
      <c r="R329" s="68">
        <v>9.0909090909090912E-2</v>
      </c>
      <c r="S329" s="68">
        <v>0.18181818181818182</v>
      </c>
      <c r="T329" s="68">
        <v>0.27272727272727271</v>
      </c>
      <c r="U329" s="68">
        <v>0.18181818181818182</v>
      </c>
      <c r="V329" s="69">
        <v>0.18181818181818182</v>
      </c>
      <c r="W329" s="64"/>
    </row>
    <row r="330" spans="2:23" ht="15" customHeight="1">
      <c r="N330" s="67" t="s">
        <v>7</v>
      </c>
      <c r="O330" s="70">
        <v>9.0909090909090912E-2</v>
      </c>
      <c r="P330" s="70">
        <v>0</v>
      </c>
      <c r="Q330" s="70">
        <v>0.18181818181818182</v>
      </c>
      <c r="R330" s="70">
        <v>9.0909090909090912E-2</v>
      </c>
      <c r="S330" s="70">
        <v>0.27272727272727271</v>
      </c>
      <c r="T330" s="70">
        <v>0.18181818181818182</v>
      </c>
      <c r="U330" s="70">
        <v>9.0909090909090912E-2</v>
      </c>
      <c r="V330" s="71">
        <v>9.0909090909090912E-2</v>
      </c>
      <c r="W330" s="64"/>
    </row>
    <row r="331" spans="2:23" ht="15" customHeight="1">
      <c r="N331" s="67" t="s">
        <v>8</v>
      </c>
      <c r="O331" s="70">
        <v>0.25</v>
      </c>
      <c r="P331" s="70">
        <v>0.25</v>
      </c>
      <c r="Q331" s="70">
        <v>0</v>
      </c>
      <c r="R331" s="70">
        <v>0</v>
      </c>
      <c r="S331" s="70">
        <v>0.25</v>
      </c>
      <c r="T331" s="70">
        <v>0.25</v>
      </c>
      <c r="U331" s="70">
        <v>0</v>
      </c>
      <c r="V331" s="71">
        <v>0</v>
      </c>
      <c r="W331" s="64"/>
    </row>
    <row r="332" spans="2:23" ht="15" customHeight="1">
      <c r="N332" s="67" t="s">
        <v>9</v>
      </c>
      <c r="O332" s="70">
        <v>0.1111111111111111</v>
      </c>
      <c r="P332" s="70">
        <v>0</v>
      </c>
      <c r="Q332" s="70">
        <v>0</v>
      </c>
      <c r="R332" s="70">
        <v>0</v>
      </c>
      <c r="S332" s="70">
        <v>0.22222222222222221</v>
      </c>
      <c r="T332" s="70">
        <v>0.55555555555555558</v>
      </c>
      <c r="U332" s="70">
        <v>0.1111111111111111</v>
      </c>
      <c r="V332" s="71">
        <v>0</v>
      </c>
      <c r="W332" s="64"/>
    </row>
    <row r="333" spans="2:23" ht="15" customHeight="1">
      <c r="N333" s="67" t="s">
        <v>10</v>
      </c>
      <c r="O333" s="70">
        <v>6.6666666666666666E-2</v>
      </c>
      <c r="P333" s="70">
        <v>3.3333333333333333E-2</v>
      </c>
      <c r="Q333" s="70">
        <v>0.13333333333333333</v>
      </c>
      <c r="R333" s="70">
        <v>0.1</v>
      </c>
      <c r="S333" s="70">
        <v>0.23333333333333331</v>
      </c>
      <c r="T333" s="70">
        <v>0.3</v>
      </c>
      <c r="U333" s="70">
        <v>0.13333333333333333</v>
      </c>
      <c r="V333" s="71">
        <v>0</v>
      </c>
      <c r="W333" s="64"/>
    </row>
    <row r="334" spans="2:23" ht="15" customHeight="1">
      <c r="N334" s="67" t="s">
        <v>11</v>
      </c>
      <c r="O334" s="70">
        <v>0</v>
      </c>
      <c r="P334" s="70">
        <v>0</v>
      </c>
      <c r="Q334" s="70">
        <v>0.1</v>
      </c>
      <c r="R334" s="70">
        <v>0.2</v>
      </c>
      <c r="S334" s="70">
        <v>0.5</v>
      </c>
      <c r="T334" s="70">
        <v>0.1</v>
      </c>
      <c r="U334" s="70">
        <v>0.1</v>
      </c>
      <c r="V334" s="71">
        <v>0</v>
      </c>
      <c r="W334" s="64"/>
    </row>
    <row r="335" spans="2:23" ht="15" customHeight="1">
      <c r="N335" s="64"/>
      <c r="O335" s="64"/>
      <c r="P335" s="64"/>
      <c r="Q335" s="64"/>
      <c r="R335" s="64"/>
      <c r="S335" s="64"/>
      <c r="T335" s="64"/>
      <c r="U335" s="64"/>
      <c r="V335" s="64"/>
      <c r="W335" s="64"/>
    </row>
    <row r="336" spans="2:23" ht="15" customHeight="1">
      <c r="N336" s="64"/>
      <c r="O336" s="64"/>
      <c r="P336" s="64"/>
      <c r="Q336" s="64"/>
      <c r="R336" s="64"/>
      <c r="S336" s="64"/>
      <c r="T336" s="64"/>
      <c r="U336" s="64"/>
      <c r="V336" s="64"/>
      <c r="W336" s="64"/>
    </row>
    <row r="337" spans="2:22" ht="15" customHeight="1"/>
    <row r="338" spans="2:22" ht="15" customHeight="1"/>
    <row r="339" spans="2:22" ht="15" customHeight="1"/>
    <row r="340" spans="2:22" ht="15" customHeight="1"/>
    <row r="341" spans="2:22" ht="15" customHeight="1"/>
    <row r="342" spans="2:22" ht="15" customHeight="1"/>
    <row r="343" spans="2:22" ht="15" customHeight="1"/>
    <row r="344" spans="2:22" ht="15" customHeight="1"/>
    <row r="345" spans="2:22" ht="15" customHeight="1"/>
    <row r="346" spans="2:22" ht="15" customHeight="1"/>
    <row r="347" spans="2:22" ht="15" customHeight="1"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</row>
    <row r="348" spans="2:22" ht="15" customHeight="1">
      <c r="B348" s="63" t="s">
        <v>96</v>
      </c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</row>
    <row r="349" spans="2:22" ht="15" customHeight="1"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</row>
    <row r="350" spans="2:22" ht="15" customHeight="1"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</row>
    <row r="351" spans="2:22" ht="15" customHeight="1">
      <c r="L351" s="64"/>
      <c r="M351" s="64"/>
      <c r="N351" s="64"/>
      <c r="O351" s="64" t="s">
        <v>97</v>
      </c>
      <c r="P351" s="64"/>
      <c r="Q351" s="64"/>
      <c r="R351" s="64"/>
      <c r="S351" s="64"/>
      <c r="T351" s="64"/>
      <c r="U351" s="64"/>
      <c r="V351" s="64"/>
    </row>
    <row r="352" spans="2:22" ht="15" customHeight="1"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</row>
    <row r="353" spans="12:22" ht="15" customHeight="1">
      <c r="L353" s="64"/>
      <c r="M353" s="64"/>
      <c r="N353" s="64"/>
      <c r="O353" s="64" t="s">
        <v>98</v>
      </c>
      <c r="P353" s="64" t="s">
        <v>99</v>
      </c>
      <c r="Q353" s="64" t="s">
        <v>100</v>
      </c>
      <c r="R353" s="64" t="s">
        <v>101</v>
      </c>
      <c r="S353" s="64" t="s">
        <v>102</v>
      </c>
      <c r="T353" s="64" t="s">
        <v>103</v>
      </c>
      <c r="U353" s="64"/>
      <c r="V353" s="64"/>
    </row>
    <row r="354" spans="12:22" ht="15" customHeight="1">
      <c r="L354" s="64"/>
      <c r="M354" s="64"/>
      <c r="N354" s="65" t="s">
        <v>6</v>
      </c>
      <c r="O354" s="68">
        <v>0.15384615384615385</v>
      </c>
      <c r="P354" s="68">
        <v>0.23076923076923075</v>
      </c>
      <c r="Q354" s="68">
        <v>0.30769230769230771</v>
      </c>
      <c r="R354" s="68">
        <v>0</v>
      </c>
      <c r="S354" s="68">
        <v>7.6923076923076927E-2</v>
      </c>
      <c r="T354" s="69">
        <v>0.23076923076923075</v>
      </c>
      <c r="U354" s="64"/>
      <c r="V354" s="64"/>
    </row>
    <row r="355" spans="12:22" ht="15" customHeight="1">
      <c r="L355" s="64"/>
      <c r="M355" s="64"/>
      <c r="N355" s="67" t="s">
        <v>7</v>
      </c>
      <c r="O355" s="70">
        <v>0.33333333333333337</v>
      </c>
      <c r="P355" s="70">
        <v>0.25</v>
      </c>
      <c r="Q355" s="70">
        <v>8.3333333333333343E-2</v>
      </c>
      <c r="R355" s="70">
        <v>0</v>
      </c>
      <c r="S355" s="70">
        <v>0.16666666666666669</v>
      </c>
      <c r="T355" s="71">
        <v>0.16666666666666669</v>
      </c>
      <c r="U355" s="64"/>
      <c r="V355" s="64"/>
    </row>
    <row r="356" spans="12:22" ht="15" customHeight="1">
      <c r="L356" s="64"/>
      <c r="M356" s="64"/>
      <c r="N356" s="67" t="s">
        <v>8</v>
      </c>
      <c r="O356" s="70">
        <v>0.25</v>
      </c>
      <c r="P356" s="70">
        <v>0.25</v>
      </c>
      <c r="Q356" s="70">
        <v>0</v>
      </c>
      <c r="R356" s="70">
        <v>0</v>
      </c>
      <c r="S356" s="70">
        <v>0</v>
      </c>
      <c r="T356" s="71">
        <v>0.5</v>
      </c>
      <c r="U356" s="64"/>
      <c r="V356" s="64"/>
    </row>
    <row r="357" spans="12:22" ht="15" customHeight="1">
      <c r="L357" s="64"/>
      <c r="M357" s="64"/>
      <c r="N357" s="67" t="s">
        <v>9</v>
      </c>
      <c r="O357" s="70">
        <v>0.22222222222222221</v>
      </c>
      <c r="P357" s="70">
        <v>0.44444444444444442</v>
      </c>
      <c r="Q357" s="70">
        <v>0.1111111111111111</v>
      </c>
      <c r="R357" s="70">
        <v>0.22222222222222221</v>
      </c>
      <c r="S357" s="70">
        <v>0</v>
      </c>
      <c r="T357" s="71">
        <v>0</v>
      </c>
      <c r="U357" s="64"/>
      <c r="V357" s="64"/>
    </row>
    <row r="358" spans="12:22" ht="15" customHeight="1">
      <c r="L358" s="64"/>
      <c r="M358" s="64"/>
      <c r="N358" s="67" t="s">
        <v>10</v>
      </c>
      <c r="O358" s="70">
        <v>0.17857142857142858</v>
      </c>
      <c r="P358" s="70">
        <v>0.21428571428571427</v>
      </c>
      <c r="Q358" s="70">
        <v>0.14285714285714288</v>
      </c>
      <c r="R358" s="70">
        <v>0.14285714285714288</v>
      </c>
      <c r="S358" s="70">
        <v>7.1428571428571438E-2</v>
      </c>
      <c r="T358" s="71">
        <v>0.25</v>
      </c>
      <c r="U358" s="64"/>
      <c r="V358" s="64"/>
    </row>
    <row r="359" spans="12:22" ht="15" customHeight="1">
      <c r="L359" s="64"/>
      <c r="M359" s="64"/>
      <c r="N359" s="67" t="s">
        <v>11</v>
      </c>
      <c r="O359" s="70">
        <v>9.0909090909090912E-2</v>
      </c>
      <c r="P359" s="70">
        <v>0.36363636363636365</v>
      </c>
      <c r="Q359" s="70">
        <v>9.0909090909090912E-2</v>
      </c>
      <c r="R359" s="70">
        <v>9.0909090909090912E-2</v>
      </c>
      <c r="S359" s="70">
        <v>0</v>
      </c>
      <c r="T359" s="71">
        <v>0.36363636363636365</v>
      </c>
      <c r="U359" s="64"/>
      <c r="V359" s="64"/>
    </row>
    <row r="360" spans="12:22" ht="15" customHeight="1"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2:22" ht="15" customHeight="1"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</row>
    <row r="362" spans="12:22" ht="15" customHeight="1"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</row>
    <row r="363" spans="12:22" ht="15" customHeight="1"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</row>
    <row r="364" spans="12:22" ht="15" customHeight="1"/>
    <row r="365" spans="12:22" ht="15" customHeight="1"/>
    <row r="366" spans="12:22" ht="15" customHeight="1"/>
    <row r="367" spans="12:22" ht="15" customHeight="1"/>
    <row r="368" spans="12:22" ht="15" customHeight="1"/>
    <row r="369" spans="2:25" ht="15" customHeight="1"/>
    <row r="370" spans="2:25" ht="15" customHeight="1"/>
    <row r="371" spans="2:25" ht="15" customHeight="1"/>
    <row r="372" spans="2:25" ht="15" customHeight="1"/>
    <row r="373" spans="2:25" ht="15" customHeight="1"/>
    <row r="374" spans="2:25" ht="15" customHeight="1">
      <c r="B374" s="63" t="s">
        <v>104</v>
      </c>
    </row>
    <row r="375" spans="2:25" ht="15" customHeight="1">
      <c r="Q375" s="64"/>
      <c r="R375" s="64"/>
      <c r="S375" s="64"/>
      <c r="T375" s="64"/>
      <c r="U375" s="64"/>
      <c r="V375" s="64"/>
      <c r="W375" s="64"/>
      <c r="X375" s="64"/>
      <c r="Y375" s="64"/>
    </row>
    <row r="376" spans="2:25" ht="15" customHeight="1">
      <c r="Q376" s="64"/>
      <c r="R376" s="64"/>
      <c r="S376" s="64"/>
      <c r="T376" s="64"/>
      <c r="U376" s="64"/>
      <c r="V376" s="64"/>
      <c r="W376" s="64"/>
      <c r="X376" s="64"/>
      <c r="Y376" s="64"/>
    </row>
    <row r="377" spans="2:25" ht="15" customHeight="1">
      <c r="Q377" s="64"/>
      <c r="R377" s="64"/>
      <c r="S377" s="64"/>
      <c r="T377" s="64"/>
      <c r="U377" s="64"/>
      <c r="V377" s="64"/>
      <c r="W377" s="64"/>
      <c r="X377" s="64"/>
      <c r="Y377" s="64"/>
    </row>
    <row r="378" spans="2:25" ht="15" customHeight="1">
      <c r="Q378" s="64"/>
      <c r="R378" s="64" t="s">
        <v>105</v>
      </c>
      <c r="S378" s="64" t="s">
        <v>106</v>
      </c>
      <c r="T378" s="64" t="s">
        <v>107</v>
      </c>
      <c r="U378" s="64" t="s">
        <v>108</v>
      </c>
      <c r="V378" s="64" t="s">
        <v>109</v>
      </c>
      <c r="W378" s="64" t="s">
        <v>110</v>
      </c>
      <c r="X378" s="64" t="s">
        <v>111</v>
      </c>
      <c r="Y378" s="64"/>
    </row>
    <row r="379" spans="2:25" ht="15" customHeight="1">
      <c r="Q379" s="107" t="s">
        <v>6</v>
      </c>
      <c r="R379" s="108">
        <v>0.27272727272727271</v>
      </c>
      <c r="S379" s="108">
        <v>9.0909090909090912E-2</v>
      </c>
      <c r="T379" s="108">
        <v>4.5454545454545456E-2</v>
      </c>
      <c r="U379" s="108">
        <v>9.0909090909090912E-2</v>
      </c>
      <c r="V379" s="108">
        <v>0</v>
      </c>
      <c r="W379" s="108">
        <v>4.5454545454545456E-2</v>
      </c>
      <c r="X379" s="108">
        <v>0.45454545454545453</v>
      </c>
      <c r="Y379" s="64"/>
    </row>
    <row r="380" spans="2:25" ht="15" customHeight="1">
      <c r="Q380" s="107" t="s">
        <v>7</v>
      </c>
      <c r="R380" s="108">
        <v>0.42105263157894735</v>
      </c>
      <c r="S380" s="108">
        <v>5.2631578947368418E-2</v>
      </c>
      <c r="T380" s="108">
        <v>5.2631578947368418E-2</v>
      </c>
      <c r="U380" s="108">
        <v>0.15789473684210525</v>
      </c>
      <c r="V380" s="108">
        <v>0</v>
      </c>
      <c r="W380" s="108">
        <v>0</v>
      </c>
      <c r="X380" s="108">
        <v>0.31578947368421051</v>
      </c>
      <c r="Y380" s="64"/>
    </row>
    <row r="381" spans="2:25" ht="15" customHeight="1">
      <c r="Q381" s="107" t="s">
        <v>8</v>
      </c>
      <c r="R381" s="108">
        <v>0.25</v>
      </c>
      <c r="S381" s="108">
        <v>0</v>
      </c>
      <c r="T381" s="108">
        <v>0.25</v>
      </c>
      <c r="U381" s="108">
        <v>0</v>
      </c>
      <c r="V381" s="108">
        <v>0</v>
      </c>
      <c r="W381" s="108">
        <v>0</v>
      </c>
      <c r="X381" s="108">
        <v>0.5</v>
      </c>
      <c r="Y381" s="64"/>
    </row>
    <row r="382" spans="2:25" ht="15" customHeight="1">
      <c r="Q382" s="107" t="s">
        <v>9</v>
      </c>
      <c r="R382" s="108">
        <v>0</v>
      </c>
      <c r="S382" s="108">
        <v>9.0909090909090912E-2</v>
      </c>
      <c r="T382" s="108">
        <v>0</v>
      </c>
      <c r="U382" s="108">
        <v>0</v>
      </c>
      <c r="V382" s="108">
        <v>0</v>
      </c>
      <c r="W382" s="108">
        <v>9.0909090909090912E-2</v>
      </c>
      <c r="X382" s="108">
        <v>0.81818181818181823</v>
      </c>
      <c r="Y382" s="64"/>
    </row>
    <row r="383" spans="2:25" ht="15" customHeight="1">
      <c r="Q383" s="107" t="s">
        <v>10</v>
      </c>
      <c r="R383" s="108">
        <v>0.15</v>
      </c>
      <c r="S383" s="108">
        <v>0.15</v>
      </c>
      <c r="T383" s="108">
        <v>0</v>
      </c>
      <c r="U383" s="108">
        <v>2.5000000000000001E-2</v>
      </c>
      <c r="V383" s="108">
        <v>2.5000000000000001E-2</v>
      </c>
      <c r="W383" s="108">
        <v>0.125</v>
      </c>
      <c r="X383" s="108">
        <v>0.52500000000000002</v>
      </c>
      <c r="Y383" s="64"/>
    </row>
    <row r="384" spans="2:25" ht="15" customHeight="1">
      <c r="Q384" s="107" t="s">
        <v>11</v>
      </c>
      <c r="R384" s="108">
        <v>0.2</v>
      </c>
      <c r="S384" s="108">
        <v>6.6666666666666666E-2</v>
      </c>
      <c r="T384" s="108">
        <v>0</v>
      </c>
      <c r="U384" s="108">
        <v>6.6666666666666666E-2</v>
      </c>
      <c r="V384" s="108">
        <v>0</v>
      </c>
      <c r="W384" s="108">
        <v>0</v>
      </c>
      <c r="X384" s="108">
        <v>0.66666666666666663</v>
      </c>
      <c r="Y384" s="64"/>
    </row>
    <row r="385" spans="2:2" ht="15" customHeight="1"/>
    <row r="386" spans="2:2" ht="15" customHeight="1"/>
    <row r="387" spans="2:2" ht="15" customHeight="1"/>
    <row r="388" spans="2:2" ht="15" customHeight="1"/>
    <row r="389" spans="2:2" ht="15" customHeight="1"/>
    <row r="390" spans="2:2" ht="15" customHeight="1"/>
    <row r="391" spans="2:2" ht="15" customHeight="1"/>
    <row r="392" spans="2:2" ht="15" customHeight="1"/>
    <row r="393" spans="2:2" ht="15" customHeight="1"/>
    <row r="394" spans="2:2" ht="15" customHeight="1"/>
    <row r="395" spans="2:2" ht="15" customHeight="1"/>
    <row r="396" spans="2:2" ht="15" customHeight="1"/>
    <row r="397" spans="2:2" ht="15" customHeight="1"/>
    <row r="398" spans="2:2" ht="15" customHeight="1"/>
    <row r="399" spans="2:2" ht="15" customHeight="1"/>
    <row r="400" spans="2:2" ht="15" customHeight="1">
      <c r="B400" s="63" t="s">
        <v>116</v>
      </c>
    </row>
    <row r="401" spans="17:39" ht="15" customHeight="1"/>
    <row r="402" spans="17:39" ht="15" customHeight="1"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</row>
    <row r="403" spans="17:39" ht="15" customHeight="1">
      <c r="Q403" s="110"/>
      <c r="R403" s="110" t="s">
        <v>117</v>
      </c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</row>
    <row r="404" spans="17:39" ht="15" customHeight="1"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110"/>
      <c r="AM404" s="110"/>
    </row>
    <row r="405" spans="17:39" ht="15" customHeight="1">
      <c r="Q405" s="64"/>
      <c r="R405" s="64" t="s">
        <v>118</v>
      </c>
      <c r="S405" s="64" t="s">
        <v>120</v>
      </c>
      <c r="T405" s="64" t="s">
        <v>121</v>
      </c>
      <c r="U405" s="64" t="s">
        <v>122</v>
      </c>
      <c r="V405" s="64" t="s">
        <v>123</v>
      </c>
      <c r="W405" s="64" t="s">
        <v>125</v>
      </c>
      <c r="X405" s="64" t="s">
        <v>126</v>
      </c>
      <c r="Y405" s="64" t="s">
        <v>127</v>
      </c>
      <c r="Z405" s="64" t="s">
        <v>130</v>
      </c>
      <c r="AA405" s="64" t="s">
        <v>131</v>
      </c>
      <c r="AB405" s="64" t="s">
        <v>132</v>
      </c>
      <c r="AC405" s="64" t="s">
        <v>133</v>
      </c>
      <c r="AD405" s="64" t="s">
        <v>135</v>
      </c>
      <c r="AE405" s="64" t="s">
        <v>136</v>
      </c>
      <c r="AF405" s="64" t="s">
        <v>138</v>
      </c>
      <c r="AG405" s="64" t="s">
        <v>139</v>
      </c>
      <c r="AH405" s="64" t="s">
        <v>140</v>
      </c>
      <c r="AI405" s="64" t="s">
        <v>141</v>
      </c>
      <c r="AJ405" s="64" t="s">
        <v>143</v>
      </c>
      <c r="AK405" s="64"/>
      <c r="AL405" s="110"/>
      <c r="AM405" s="110"/>
    </row>
    <row r="406" spans="17:39" ht="15" customHeight="1">
      <c r="Q406" s="65" t="s">
        <v>6</v>
      </c>
      <c r="R406" s="68">
        <v>0</v>
      </c>
      <c r="S406" s="68">
        <v>7.6923076923076927E-2</v>
      </c>
      <c r="T406" s="68">
        <v>0</v>
      </c>
      <c r="U406" s="68">
        <v>0.23076923076923075</v>
      </c>
      <c r="V406" s="68">
        <v>0</v>
      </c>
      <c r="W406" s="68">
        <v>7.6923076923076927E-2</v>
      </c>
      <c r="X406" s="68">
        <v>7.6923076923076927E-2</v>
      </c>
      <c r="Y406" s="68">
        <v>0</v>
      </c>
      <c r="Z406" s="68">
        <v>0</v>
      </c>
      <c r="AA406" s="68">
        <v>7.6923076923076927E-2</v>
      </c>
      <c r="AB406" s="68">
        <v>7.6923076923076927E-2</v>
      </c>
      <c r="AC406" s="68">
        <v>0</v>
      </c>
      <c r="AD406" s="68">
        <v>0</v>
      </c>
      <c r="AE406" s="68">
        <v>0</v>
      </c>
      <c r="AF406" s="68">
        <v>0</v>
      </c>
      <c r="AG406" s="68">
        <v>0.15384615384615385</v>
      </c>
      <c r="AH406" s="68">
        <v>7.6923076923076927E-2</v>
      </c>
      <c r="AI406" s="68">
        <v>0.15384615384615385</v>
      </c>
      <c r="AJ406" s="68">
        <v>0</v>
      </c>
      <c r="AK406" s="64"/>
      <c r="AL406" s="110"/>
      <c r="AM406" s="110"/>
    </row>
    <row r="407" spans="17:39" ht="15" customHeight="1">
      <c r="Q407" s="67" t="s">
        <v>7</v>
      </c>
      <c r="R407" s="70">
        <v>0</v>
      </c>
      <c r="S407" s="70">
        <v>0</v>
      </c>
      <c r="T407" s="70">
        <v>0</v>
      </c>
      <c r="U407" s="70">
        <v>0.33333333333333337</v>
      </c>
      <c r="V407" s="70">
        <v>8.3333333333333343E-2</v>
      </c>
      <c r="W407" s="70">
        <v>0</v>
      </c>
      <c r="X407" s="70">
        <v>8.3333333333333343E-2</v>
      </c>
      <c r="Y407" s="70">
        <v>0</v>
      </c>
      <c r="Z407" s="70">
        <v>0</v>
      </c>
      <c r="AA407" s="70">
        <v>0</v>
      </c>
      <c r="AB407" s="70">
        <v>0.16666666666666669</v>
      </c>
      <c r="AC407" s="70">
        <v>0</v>
      </c>
      <c r="AD407" s="70">
        <v>0</v>
      </c>
      <c r="AE407" s="70">
        <v>0</v>
      </c>
      <c r="AF407" s="70">
        <v>8.3333333333333343E-2</v>
      </c>
      <c r="AG407" s="70">
        <v>0.16666666666666669</v>
      </c>
      <c r="AH407" s="70">
        <v>0</v>
      </c>
      <c r="AI407" s="70">
        <v>8.3333333333333343E-2</v>
      </c>
      <c r="AJ407" s="70">
        <v>0</v>
      </c>
      <c r="AK407" s="64"/>
      <c r="AL407" s="110"/>
      <c r="AM407" s="110"/>
    </row>
    <row r="408" spans="17:39" ht="15" customHeight="1">
      <c r="Q408" s="67" t="s">
        <v>8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0">
        <v>0.25</v>
      </c>
      <c r="X408" s="70">
        <v>0</v>
      </c>
      <c r="Y408" s="70">
        <v>0</v>
      </c>
      <c r="Z408" s="70">
        <v>0</v>
      </c>
      <c r="AA408" s="70">
        <v>0</v>
      </c>
      <c r="AB408" s="70">
        <v>0</v>
      </c>
      <c r="AC408" s="70">
        <v>0</v>
      </c>
      <c r="AD408" s="70">
        <v>0</v>
      </c>
      <c r="AE408" s="70">
        <v>0</v>
      </c>
      <c r="AF408" s="70">
        <v>0</v>
      </c>
      <c r="AG408" s="70">
        <v>0.25</v>
      </c>
      <c r="AH408" s="70">
        <v>0</v>
      </c>
      <c r="AI408" s="70">
        <v>0.25</v>
      </c>
      <c r="AJ408" s="70">
        <v>0.25</v>
      </c>
      <c r="AK408" s="64"/>
      <c r="AL408" s="110"/>
      <c r="AM408" s="110"/>
    </row>
    <row r="409" spans="17:39" ht="15" customHeight="1">
      <c r="Q409" s="67" t="s">
        <v>9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0">
        <v>0.44444444444444442</v>
      </c>
      <c r="X409" s="70">
        <v>0.1111111111111111</v>
      </c>
      <c r="Y409" s="70">
        <v>0</v>
      </c>
      <c r="Z409" s="70">
        <v>0</v>
      </c>
      <c r="AA409" s="70">
        <v>0</v>
      </c>
      <c r="AB409" s="70">
        <v>0</v>
      </c>
      <c r="AC409" s="70">
        <v>0.1111111111111111</v>
      </c>
      <c r="AD409" s="70">
        <v>0</v>
      </c>
      <c r="AE409" s="70">
        <v>0.1111111111111111</v>
      </c>
      <c r="AF409" s="70">
        <v>0</v>
      </c>
      <c r="AG409" s="70">
        <v>0.22222222222222221</v>
      </c>
      <c r="AH409" s="70">
        <v>0</v>
      </c>
      <c r="AI409" s="70">
        <v>0</v>
      </c>
      <c r="AJ409" s="70">
        <v>0</v>
      </c>
      <c r="AK409" s="64"/>
      <c r="AL409" s="110"/>
      <c r="AM409" s="110"/>
    </row>
    <row r="410" spans="17:39" ht="15" customHeight="1">
      <c r="Q410" s="67" t="s">
        <v>10</v>
      </c>
      <c r="R410" s="70">
        <v>3.3333333333333333E-2</v>
      </c>
      <c r="S410" s="70">
        <v>0</v>
      </c>
      <c r="T410" s="70">
        <v>3.3333333333333333E-2</v>
      </c>
      <c r="U410" s="70">
        <v>0</v>
      </c>
      <c r="V410" s="70">
        <v>6.6666666666666666E-2</v>
      </c>
      <c r="W410" s="70">
        <v>0.13333333333333333</v>
      </c>
      <c r="X410" s="70">
        <v>0.3</v>
      </c>
      <c r="Y410" s="70">
        <v>0</v>
      </c>
      <c r="Z410" s="70">
        <v>6.6666666666666666E-2</v>
      </c>
      <c r="AA410" s="70">
        <v>0</v>
      </c>
      <c r="AB410" s="70">
        <v>3.3333333333333333E-2</v>
      </c>
      <c r="AC410" s="70">
        <v>3.3333333333333333E-2</v>
      </c>
      <c r="AD410" s="70">
        <v>3.3333333333333333E-2</v>
      </c>
      <c r="AE410" s="70">
        <v>3.3333333333333333E-2</v>
      </c>
      <c r="AF410" s="70">
        <v>0</v>
      </c>
      <c r="AG410" s="70">
        <v>0.1</v>
      </c>
      <c r="AH410" s="70">
        <v>3.3333333333333333E-2</v>
      </c>
      <c r="AI410" s="70">
        <v>0.1</v>
      </c>
      <c r="AJ410" s="70">
        <v>0</v>
      </c>
      <c r="AK410" s="64"/>
      <c r="AL410" s="110"/>
      <c r="AM410" s="110"/>
    </row>
    <row r="411" spans="17:39" ht="15" customHeight="1">
      <c r="Q411" s="67" t="s">
        <v>11</v>
      </c>
      <c r="R411" s="70">
        <v>0</v>
      </c>
      <c r="S411" s="70">
        <v>9.0909090909090912E-2</v>
      </c>
      <c r="T411" s="70">
        <v>0</v>
      </c>
      <c r="U411" s="70">
        <v>0</v>
      </c>
      <c r="V411" s="70">
        <v>0.18181818181818182</v>
      </c>
      <c r="W411" s="70">
        <v>0.18181818181818182</v>
      </c>
      <c r="X411" s="70">
        <v>0</v>
      </c>
      <c r="Y411" s="70">
        <v>9.0909090909090912E-2</v>
      </c>
      <c r="Z411" s="70">
        <v>0</v>
      </c>
      <c r="AA411" s="70">
        <v>9.0909090909090912E-2</v>
      </c>
      <c r="AB411" s="70">
        <v>0</v>
      </c>
      <c r="AC411" s="70">
        <v>0.18181818181818182</v>
      </c>
      <c r="AD411" s="70">
        <v>0</v>
      </c>
      <c r="AE411" s="70">
        <v>0</v>
      </c>
      <c r="AF411" s="70">
        <v>9.0909090909090912E-2</v>
      </c>
      <c r="AG411" s="70">
        <v>0</v>
      </c>
      <c r="AH411" s="70">
        <v>0</v>
      </c>
      <c r="AI411" s="70">
        <v>9.0909090909090912E-2</v>
      </c>
      <c r="AJ411" s="70">
        <v>0</v>
      </c>
      <c r="AK411" s="64"/>
      <c r="AL411" s="110"/>
      <c r="AM411" s="110"/>
    </row>
    <row r="412" spans="17:39" ht="15" customHeight="1"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110"/>
      <c r="AM412" s="110"/>
    </row>
    <row r="413" spans="17:39" ht="15" customHeight="1"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</row>
    <row r="414" spans="17:39" ht="15" customHeight="1"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</row>
    <row r="415" spans="17:39" ht="15" customHeight="1"/>
    <row r="416" spans="17:39" ht="15" customHeight="1"/>
    <row r="417" spans="2:25" ht="15" customHeight="1"/>
    <row r="418" spans="2:25" ht="15" customHeight="1"/>
    <row r="419" spans="2:25" ht="15" customHeight="1"/>
    <row r="420" spans="2:25" ht="15" customHeight="1"/>
    <row r="421" spans="2:25" ht="15" customHeight="1"/>
    <row r="422" spans="2:25" ht="15" customHeight="1"/>
    <row r="423" spans="2:25" ht="15" customHeight="1"/>
    <row r="424" spans="2:25" ht="15" customHeight="1"/>
    <row r="425" spans="2:25" ht="15" customHeight="1"/>
    <row r="426" spans="2:25" ht="15" customHeight="1">
      <c r="B426" s="63" t="s">
        <v>295</v>
      </c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</row>
    <row r="427" spans="2:25" ht="15" customHeight="1"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</row>
    <row r="428" spans="2:25" ht="15" customHeight="1"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</row>
    <row r="429" spans="2:25" ht="15" customHeight="1"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</row>
    <row r="430" spans="2:25" ht="15" customHeight="1"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</row>
    <row r="431" spans="2:25" ht="15" customHeight="1">
      <c r="L431" s="64"/>
      <c r="M431" s="64"/>
      <c r="N431" s="64"/>
      <c r="O431" s="64"/>
      <c r="P431" s="64" t="s">
        <v>147</v>
      </c>
      <c r="Q431" s="64" t="s">
        <v>148</v>
      </c>
      <c r="R431" s="64" t="s">
        <v>149</v>
      </c>
      <c r="S431" s="64" t="s">
        <v>150</v>
      </c>
      <c r="T431" s="64" t="s">
        <v>153</v>
      </c>
      <c r="U431" s="64" t="s">
        <v>154</v>
      </c>
      <c r="V431" s="64" t="s">
        <v>155</v>
      </c>
      <c r="W431" s="64" t="s">
        <v>156</v>
      </c>
      <c r="X431" s="64"/>
      <c r="Y431" s="64"/>
    </row>
    <row r="432" spans="2:25" ht="15" customHeight="1">
      <c r="L432" s="64"/>
      <c r="M432" s="64"/>
      <c r="N432" s="64"/>
      <c r="O432" s="65" t="s">
        <v>6</v>
      </c>
      <c r="P432" s="111">
        <v>6.1666666666666661</v>
      </c>
      <c r="Q432" s="111">
        <v>5.5833333333333339</v>
      </c>
      <c r="R432" s="111">
        <v>3.4545454545454541</v>
      </c>
      <c r="S432" s="111">
        <v>4.6363636363636358</v>
      </c>
      <c r="T432" s="111">
        <v>5.4545454545454559</v>
      </c>
      <c r="U432" s="111">
        <v>5.2727272727272725</v>
      </c>
      <c r="V432" s="111">
        <v>5.8181818181818183</v>
      </c>
      <c r="W432" s="111">
        <v>5.4545454545454541</v>
      </c>
      <c r="X432" s="64"/>
      <c r="Y432" s="64"/>
    </row>
    <row r="433" spans="12:25" ht="15" customHeight="1">
      <c r="L433" s="64"/>
      <c r="M433" s="64"/>
      <c r="N433" s="64"/>
      <c r="O433" s="67" t="s">
        <v>7</v>
      </c>
      <c r="P433" s="112">
        <v>4.5714285714285721</v>
      </c>
      <c r="Q433" s="112">
        <v>5.1428571428571432</v>
      </c>
      <c r="R433" s="112">
        <v>3.375</v>
      </c>
      <c r="S433" s="112">
        <v>5</v>
      </c>
      <c r="T433" s="112">
        <v>5.4285714285714279</v>
      </c>
      <c r="U433" s="112">
        <v>5.4285714285714288</v>
      </c>
      <c r="V433" s="112">
        <v>5.8571428571428577</v>
      </c>
      <c r="W433" s="112">
        <v>5.25</v>
      </c>
      <c r="X433" s="64"/>
      <c r="Y433" s="64"/>
    </row>
    <row r="434" spans="12:25" ht="15" customHeight="1">
      <c r="L434" s="64"/>
      <c r="M434" s="64"/>
      <c r="N434" s="64"/>
      <c r="O434" s="67" t="s">
        <v>8</v>
      </c>
      <c r="P434" s="112">
        <v>4.75</v>
      </c>
      <c r="Q434" s="112">
        <v>4.75</v>
      </c>
      <c r="R434" s="112">
        <v>3</v>
      </c>
      <c r="S434" s="112">
        <v>6</v>
      </c>
      <c r="T434" s="112">
        <v>5.75</v>
      </c>
      <c r="U434" s="112">
        <v>5.5</v>
      </c>
      <c r="V434" s="112">
        <v>5.5</v>
      </c>
      <c r="W434" s="112">
        <v>5.75</v>
      </c>
      <c r="X434" s="64"/>
      <c r="Y434" s="64"/>
    </row>
    <row r="435" spans="12:25" ht="15" customHeight="1">
      <c r="L435" s="64"/>
      <c r="M435" s="64"/>
      <c r="N435" s="64"/>
      <c r="O435" s="67" t="s">
        <v>9</v>
      </c>
      <c r="P435" s="112">
        <v>3.6666666666666665</v>
      </c>
      <c r="Q435" s="112">
        <v>3.7777777777777772</v>
      </c>
      <c r="R435" s="112">
        <v>3</v>
      </c>
      <c r="S435" s="112">
        <v>4.8888888888888893</v>
      </c>
      <c r="T435" s="112">
        <v>4.8888888888888893</v>
      </c>
      <c r="U435" s="112">
        <v>4.333333333333333</v>
      </c>
      <c r="V435" s="112">
        <v>4.4444444444444446</v>
      </c>
      <c r="W435" s="112">
        <v>4.8888888888888893</v>
      </c>
      <c r="X435" s="64"/>
      <c r="Y435" s="64"/>
    </row>
    <row r="436" spans="12:25" ht="15" customHeight="1">
      <c r="L436" s="64"/>
      <c r="M436" s="64"/>
      <c r="N436" s="64"/>
      <c r="O436" s="67" t="s">
        <v>10</v>
      </c>
      <c r="P436" s="112">
        <v>4.9230769230769242</v>
      </c>
      <c r="Q436" s="112">
        <v>4.9615384615384626</v>
      </c>
      <c r="R436" s="112">
        <v>4.4230769230769225</v>
      </c>
      <c r="S436" s="112">
        <v>4.9230769230769234</v>
      </c>
      <c r="T436" s="112">
        <v>5.9615384615384617</v>
      </c>
      <c r="U436" s="112">
        <v>5.8461538461538458</v>
      </c>
      <c r="V436" s="112">
        <v>5.8461538461538458</v>
      </c>
      <c r="W436" s="112">
        <v>5.1538461538461533</v>
      </c>
      <c r="X436" s="64"/>
      <c r="Y436" s="64"/>
    </row>
    <row r="437" spans="12:25" ht="15" customHeight="1">
      <c r="L437" s="64"/>
      <c r="M437" s="64"/>
      <c r="N437" s="64"/>
      <c r="O437" s="67" t="s">
        <v>11</v>
      </c>
      <c r="P437" s="112">
        <v>5.0909090909090908</v>
      </c>
      <c r="Q437" s="112">
        <v>4.6363636363636367</v>
      </c>
      <c r="R437" s="112">
        <v>2.5454545454545454</v>
      </c>
      <c r="S437" s="112">
        <v>4.8181818181818192</v>
      </c>
      <c r="T437" s="112">
        <v>5.8181818181818183</v>
      </c>
      <c r="U437" s="112">
        <v>5.9090909090909092</v>
      </c>
      <c r="V437" s="112">
        <v>6.0909090909090908</v>
      </c>
      <c r="W437" s="112">
        <v>5.6363636363636367</v>
      </c>
      <c r="X437" s="64"/>
      <c r="Y437" s="64"/>
    </row>
    <row r="438" spans="12:25" ht="15" customHeight="1"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</row>
    <row r="439" spans="12:25" ht="15" customHeight="1"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</row>
    <row r="440" spans="12:25" ht="15" customHeight="1"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</row>
    <row r="441" spans="12:25" ht="15" customHeight="1"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</row>
    <row r="442" spans="12:25" ht="15" customHeight="1"/>
    <row r="443" spans="12:25" ht="15" customHeight="1"/>
    <row r="444" spans="12:25" ht="15" customHeight="1"/>
    <row r="445" spans="12:25" ht="15" customHeight="1"/>
    <row r="446" spans="12:25" ht="15" customHeight="1"/>
    <row r="447" spans="12:25" ht="15" customHeight="1"/>
    <row r="448" spans="12:25" ht="15" customHeight="1"/>
    <row r="449" spans="2:23" ht="15" customHeight="1"/>
    <row r="450" spans="2:23" ht="15" customHeight="1"/>
    <row r="451" spans="2:23" ht="15" customHeight="1"/>
    <row r="452" spans="2:23" ht="15" customHeight="1"/>
    <row r="453" spans="2:23" ht="15" customHeight="1"/>
    <row r="454" spans="2:23" ht="15" customHeight="1">
      <c r="B454" s="63" t="s">
        <v>322</v>
      </c>
    </row>
    <row r="455" spans="2:23" ht="15" customHeight="1"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</row>
    <row r="456" spans="2:23" ht="15" customHeight="1"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</row>
    <row r="457" spans="2:23" ht="15" customHeight="1"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</row>
    <row r="458" spans="2:23" ht="15" customHeight="1"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</row>
    <row r="459" spans="2:23" ht="15" customHeight="1">
      <c r="I459" s="64"/>
      <c r="J459" s="64"/>
      <c r="K459" s="64"/>
      <c r="L459" s="64"/>
      <c r="M459" s="64"/>
      <c r="N459" s="64"/>
      <c r="O459" s="64"/>
      <c r="P459" s="64" t="s">
        <v>158</v>
      </c>
      <c r="Q459" s="64" t="s">
        <v>159</v>
      </c>
      <c r="R459" s="64" t="s">
        <v>160</v>
      </c>
      <c r="S459" s="64" t="s">
        <v>161</v>
      </c>
      <c r="T459" s="64" t="s">
        <v>162</v>
      </c>
      <c r="U459" s="64"/>
      <c r="V459" s="64"/>
      <c r="W459" s="64"/>
    </row>
    <row r="460" spans="2:23" ht="15" customHeight="1">
      <c r="I460" s="64"/>
      <c r="J460" s="64"/>
      <c r="K460" s="64"/>
      <c r="L460" s="64"/>
      <c r="M460" s="64"/>
      <c r="N460" s="64"/>
      <c r="O460" s="65" t="s">
        <v>6</v>
      </c>
      <c r="P460" s="111">
        <v>5.6363636363636358</v>
      </c>
      <c r="Q460" s="111">
        <v>4.6363636363636358</v>
      </c>
      <c r="R460" s="111">
        <v>4.7272727272727275</v>
      </c>
      <c r="S460" s="111">
        <v>4.9090909090909092</v>
      </c>
      <c r="T460" s="111">
        <v>5.7272727272727266</v>
      </c>
      <c r="U460" s="64"/>
      <c r="V460" s="64"/>
      <c r="W460" s="64"/>
    </row>
    <row r="461" spans="2:23" ht="15" customHeight="1">
      <c r="I461" s="64"/>
      <c r="J461" s="64"/>
      <c r="K461" s="64"/>
      <c r="L461" s="64"/>
      <c r="M461" s="64"/>
      <c r="N461" s="64"/>
      <c r="O461" s="67" t="s">
        <v>7</v>
      </c>
      <c r="P461" s="112">
        <v>6</v>
      </c>
      <c r="Q461" s="112">
        <v>5.333333333333333</v>
      </c>
      <c r="R461" s="112">
        <v>4.666666666666667</v>
      </c>
      <c r="S461" s="112">
        <v>4.1111111111111107</v>
      </c>
      <c r="T461" s="112">
        <v>5.6666666666666661</v>
      </c>
      <c r="U461" s="64"/>
      <c r="V461" s="64"/>
      <c r="W461" s="64"/>
    </row>
    <row r="462" spans="2:23" ht="15" customHeight="1">
      <c r="I462" s="64"/>
      <c r="J462" s="64"/>
      <c r="K462" s="64"/>
      <c r="L462" s="64"/>
      <c r="M462" s="64"/>
      <c r="N462" s="64"/>
      <c r="O462" s="67" t="s">
        <v>8</v>
      </c>
      <c r="P462" s="112">
        <v>6</v>
      </c>
      <c r="Q462" s="112">
        <v>6.333333333333333</v>
      </c>
      <c r="R462" s="112">
        <v>5.333333333333333</v>
      </c>
      <c r="S462" s="112">
        <v>4</v>
      </c>
      <c r="T462" s="112">
        <v>6</v>
      </c>
      <c r="U462" s="64"/>
      <c r="V462" s="64"/>
      <c r="W462" s="64"/>
    </row>
    <row r="463" spans="2:23" ht="15" customHeight="1">
      <c r="I463" s="64"/>
      <c r="J463" s="64"/>
      <c r="K463" s="64"/>
      <c r="L463" s="64"/>
      <c r="M463" s="64"/>
      <c r="N463" s="64"/>
      <c r="O463" s="67" t="s">
        <v>9</v>
      </c>
      <c r="P463" s="112">
        <v>6.2222222222222232</v>
      </c>
      <c r="Q463" s="112">
        <v>4.9999999999999991</v>
      </c>
      <c r="R463" s="112">
        <v>4.666666666666667</v>
      </c>
      <c r="S463" s="112">
        <v>4.4444444444444438</v>
      </c>
      <c r="T463" s="112">
        <v>5.8888888888888893</v>
      </c>
      <c r="U463" s="64"/>
      <c r="V463" s="64"/>
      <c r="W463" s="64"/>
    </row>
    <row r="464" spans="2:23" ht="15" customHeight="1">
      <c r="I464" s="64"/>
      <c r="J464" s="64"/>
      <c r="K464" s="64"/>
      <c r="L464" s="64"/>
      <c r="M464" s="64"/>
      <c r="N464" s="64"/>
      <c r="O464" s="67" t="s">
        <v>10</v>
      </c>
      <c r="P464" s="112">
        <v>5.4799999999999995</v>
      </c>
      <c r="Q464" s="112">
        <v>5.2692307692307692</v>
      </c>
      <c r="R464" s="112">
        <v>4.4615384615384626</v>
      </c>
      <c r="S464" s="112">
        <v>4.3461538461538467</v>
      </c>
      <c r="T464" s="112">
        <v>5.2692307692307683</v>
      </c>
      <c r="U464" s="64"/>
      <c r="V464" s="64"/>
      <c r="W464" s="64"/>
    </row>
    <row r="465" spans="9:23" ht="15" customHeight="1">
      <c r="I465" s="64"/>
      <c r="J465" s="64"/>
      <c r="K465" s="64"/>
      <c r="L465" s="64"/>
      <c r="M465" s="64"/>
      <c r="N465" s="64"/>
      <c r="O465" s="67" t="s">
        <v>11</v>
      </c>
      <c r="P465" s="112">
        <v>5.3</v>
      </c>
      <c r="Q465" s="112">
        <v>5.2000000000000011</v>
      </c>
      <c r="R465" s="112">
        <v>4.8999999999999995</v>
      </c>
      <c r="S465" s="112">
        <v>3.5</v>
      </c>
      <c r="T465" s="112">
        <v>5.4</v>
      </c>
      <c r="U465" s="64"/>
      <c r="V465" s="64"/>
      <c r="W465" s="64"/>
    </row>
    <row r="466" spans="9:23" ht="15" customHeight="1"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</row>
    <row r="467" spans="9:23" ht="15" customHeight="1"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</row>
    <row r="468" spans="9:23" ht="15" customHeight="1"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</row>
    <row r="469" spans="9:23" ht="15" customHeight="1"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</row>
    <row r="470" spans="9:23" ht="15" customHeight="1"/>
    <row r="471" spans="9:23" ht="15" customHeight="1"/>
    <row r="472" spans="9:23" ht="15" customHeight="1"/>
    <row r="473" spans="9:23" ht="15" customHeight="1"/>
    <row r="474" spans="9:23" ht="15" customHeight="1"/>
    <row r="475" spans="9:23" ht="15" customHeight="1"/>
    <row r="476" spans="9:23" ht="15" customHeight="1"/>
    <row r="477" spans="9:23" ht="15" customHeight="1"/>
    <row r="478" spans="9:23" ht="15" customHeight="1"/>
    <row r="479" spans="9:23" ht="15" customHeight="1"/>
    <row r="480" spans="9:23" ht="15" customHeight="1"/>
    <row r="481" spans="2:31" ht="15" customHeight="1"/>
    <row r="482" spans="2:31" ht="15" customHeight="1">
      <c r="B482" s="63" t="s">
        <v>270</v>
      </c>
    </row>
    <row r="483" spans="2:31" ht="15" customHeight="1">
      <c r="B483" s="63"/>
    </row>
    <row r="484" spans="2:31" ht="15" customHeight="1">
      <c r="B484" s="63" t="s">
        <v>163</v>
      </c>
    </row>
    <row r="485" spans="2:31" ht="15" customHeight="1"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</row>
    <row r="486" spans="2:31" ht="15" customHeight="1">
      <c r="Q486" s="322" t="s">
        <v>296</v>
      </c>
      <c r="R486" s="322"/>
      <c r="S486" s="322"/>
      <c r="T486" s="322"/>
      <c r="U486" s="322"/>
      <c r="V486" s="322"/>
      <c r="W486" s="322"/>
      <c r="X486" s="322"/>
      <c r="Y486" s="322"/>
      <c r="Z486" s="322"/>
      <c r="AA486" s="322"/>
      <c r="AB486" s="322"/>
      <c r="AC486" s="322"/>
      <c r="AD486" s="322"/>
      <c r="AE486" s="322"/>
    </row>
    <row r="487" spans="2:31" ht="15" customHeight="1"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</row>
    <row r="488" spans="2:31" ht="15" customHeight="1">
      <c r="Q488" s="64"/>
      <c r="R488" s="64" t="s">
        <v>164</v>
      </c>
      <c r="S488" s="64" t="s">
        <v>165</v>
      </c>
      <c r="T488" s="64" t="s">
        <v>167</v>
      </c>
      <c r="U488" s="64" t="s">
        <v>168</v>
      </c>
      <c r="V488" s="64" t="s">
        <v>297</v>
      </c>
      <c r="W488" s="64" t="s">
        <v>170</v>
      </c>
      <c r="X488" s="64" t="s">
        <v>171</v>
      </c>
      <c r="Y488" s="64" t="s">
        <v>172</v>
      </c>
      <c r="Z488" s="64" t="s">
        <v>173</v>
      </c>
      <c r="AA488" s="64" t="s">
        <v>174</v>
      </c>
      <c r="AB488" s="64" t="s">
        <v>298</v>
      </c>
      <c r="AC488" s="64" t="s">
        <v>176</v>
      </c>
      <c r="AD488" s="64" t="s">
        <v>177</v>
      </c>
      <c r="AE488" s="64" t="s">
        <v>178</v>
      </c>
    </row>
    <row r="489" spans="2:31" ht="15" customHeight="1">
      <c r="Q489" s="117" t="s">
        <v>6</v>
      </c>
      <c r="R489" s="118">
        <v>0.61538461538461531</v>
      </c>
      <c r="S489" s="118">
        <v>-0.23076923076923078</v>
      </c>
      <c r="T489" s="119">
        <v>-1.5384615384615383</v>
      </c>
      <c r="U489" s="119">
        <v>-1.7692307692307692</v>
      </c>
      <c r="V489" s="118">
        <v>-0.30769230769230765</v>
      </c>
      <c r="W489" s="119">
        <v>-1.6923076923076923</v>
      </c>
      <c r="X489" s="119">
        <v>-1.0769230769230769</v>
      </c>
      <c r="Y489" s="119">
        <v>-1.0769230769230771</v>
      </c>
      <c r="Z489" s="119">
        <v>-1.2307692307692306</v>
      </c>
      <c r="AA489" s="119">
        <v>-1.5384615384615385</v>
      </c>
      <c r="AB489" s="119">
        <v>-1.0833333333333333</v>
      </c>
      <c r="AC489" s="119">
        <v>-1.153846153846154</v>
      </c>
      <c r="AD489" s="119">
        <v>-1.2307692307692308</v>
      </c>
      <c r="AE489" s="118">
        <v>-0.92307692307692324</v>
      </c>
    </row>
    <row r="490" spans="2:31" ht="15" customHeight="1">
      <c r="Q490" s="117" t="s">
        <v>7</v>
      </c>
      <c r="R490" s="118">
        <v>0.41666666666666663</v>
      </c>
      <c r="S490" s="118">
        <v>0.33333333333333337</v>
      </c>
      <c r="T490" s="119">
        <v>-1.1666666666666667</v>
      </c>
      <c r="U490" s="119">
        <v>-2.583333333333333</v>
      </c>
      <c r="V490" s="118">
        <v>-0.66666666666666663</v>
      </c>
      <c r="W490" s="119">
        <v>-1.9166666666666667</v>
      </c>
      <c r="X490" s="119">
        <v>-2.416666666666667</v>
      </c>
      <c r="Y490" s="119">
        <v>-2.0833333333333335</v>
      </c>
      <c r="Z490" s="118">
        <v>-0.91666666666666674</v>
      </c>
      <c r="AA490" s="119">
        <v>-2.666666666666667</v>
      </c>
      <c r="AB490" s="119">
        <v>-1.5833333333333335</v>
      </c>
      <c r="AC490" s="119">
        <v>-1.9166666666666663</v>
      </c>
      <c r="AD490" s="119">
        <v>-1.3333333333333333</v>
      </c>
      <c r="AE490" s="119">
        <v>-1.8333333333333333</v>
      </c>
    </row>
    <row r="491" spans="2:31" ht="15" customHeight="1">
      <c r="Q491" s="117" t="s">
        <v>8</v>
      </c>
      <c r="R491" s="118">
        <v>0.75</v>
      </c>
      <c r="S491" s="118">
        <v>-0.25</v>
      </c>
      <c r="T491" s="118">
        <v>-0.5</v>
      </c>
      <c r="U491" s="118">
        <v>-0.5</v>
      </c>
      <c r="V491" s="119">
        <v>-1</v>
      </c>
      <c r="W491" s="118">
        <v>-0.75</v>
      </c>
      <c r="X491" s="119">
        <v>-1</v>
      </c>
      <c r="Y491" s="119">
        <v>-1.25</v>
      </c>
      <c r="Z491" s="119">
        <v>-1</v>
      </c>
      <c r="AA491" s="119">
        <v>-1.5</v>
      </c>
      <c r="AB491" s="119">
        <v>-1.25</v>
      </c>
      <c r="AC491" s="119">
        <v>-2.25</v>
      </c>
      <c r="AD491" s="119">
        <v>-1.5</v>
      </c>
      <c r="AE491" s="119">
        <v>-1.75</v>
      </c>
    </row>
    <row r="492" spans="2:31" ht="15" customHeight="1">
      <c r="Q492" s="117" t="s">
        <v>9</v>
      </c>
      <c r="R492" s="119">
        <v>1</v>
      </c>
      <c r="S492" s="118">
        <v>0.33333333333333331</v>
      </c>
      <c r="T492" s="119">
        <v>-1.1111111111111112</v>
      </c>
      <c r="U492" s="118">
        <v>-0.55555555555555558</v>
      </c>
      <c r="V492" s="118">
        <v>-0.44444444444444453</v>
      </c>
      <c r="W492" s="118">
        <v>-0.1111111111111111</v>
      </c>
      <c r="X492" s="118">
        <v>0.33333333333333331</v>
      </c>
      <c r="Y492" s="118">
        <v>0.11111111111111113</v>
      </c>
      <c r="Z492" s="118">
        <v>-0.22222222222222224</v>
      </c>
      <c r="AA492" s="118">
        <v>-0.1111111111111111</v>
      </c>
      <c r="AB492" s="118">
        <v>-0.22222222222222221</v>
      </c>
      <c r="AC492" s="118">
        <v>-0.11111111111111116</v>
      </c>
      <c r="AD492" s="119">
        <v>-1</v>
      </c>
      <c r="AE492" s="118">
        <v>0.22222222222222221</v>
      </c>
    </row>
    <row r="493" spans="2:31" ht="15" customHeight="1">
      <c r="Q493" s="117" t="s">
        <v>10</v>
      </c>
      <c r="R493" s="118">
        <v>0.46666666666666656</v>
      </c>
      <c r="S493" s="118">
        <v>-6.6666666666666693E-2</v>
      </c>
      <c r="T493" s="118">
        <v>-0.90000000000000013</v>
      </c>
      <c r="U493" s="119">
        <v>-2.7333333333333334</v>
      </c>
      <c r="V493" s="119">
        <v>-1.7142857142857142</v>
      </c>
      <c r="W493" s="119">
        <v>-1.2666666666666668</v>
      </c>
      <c r="X493" s="119">
        <v>-1.2666666666666668</v>
      </c>
      <c r="Y493" s="118">
        <v>-0.93333333333333335</v>
      </c>
      <c r="Z493" s="118">
        <v>-0.8999999999999998</v>
      </c>
      <c r="AA493" s="119">
        <v>-1.3666666666666667</v>
      </c>
      <c r="AB493" s="119">
        <v>-1.1333333333333333</v>
      </c>
      <c r="AC493" s="119">
        <v>-1.4333333333333336</v>
      </c>
      <c r="AD493" s="119">
        <v>-1.4666666666666668</v>
      </c>
      <c r="AE493" s="118">
        <v>-0.73333333333333339</v>
      </c>
    </row>
    <row r="494" spans="2:31" ht="15" customHeight="1">
      <c r="Q494" s="117" t="s">
        <v>11</v>
      </c>
      <c r="R494" s="119">
        <v>1.6363636363636365</v>
      </c>
      <c r="S494" s="119">
        <v>1.0909090909090908</v>
      </c>
      <c r="T494" s="119">
        <v>-1.3636363636363635</v>
      </c>
      <c r="U494" s="119">
        <v>-2.8181818181818183</v>
      </c>
      <c r="V494" s="118">
        <v>0.1818181818181818</v>
      </c>
      <c r="W494" s="118">
        <v>-0.36363636363636365</v>
      </c>
      <c r="X494" s="118">
        <v>-0.72727272727272751</v>
      </c>
      <c r="Y494" s="118">
        <v>-0.81818181818181812</v>
      </c>
      <c r="Z494" s="118">
        <v>-0.81818181818181812</v>
      </c>
      <c r="AA494" s="119">
        <v>-1.1818181818181821</v>
      </c>
      <c r="AB494" s="118">
        <v>-0.45454545454545453</v>
      </c>
      <c r="AC494" s="119">
        <v>-1.0909090909090911</v>
      </c>
      <c r="AD494" s="118">
        <v>-0.36363636363636354</v>
      </c>
      <c r="AE494" s="118">
        <v>-9.0909090909090898E-2</v>
      </c>
    </row>
    <row r="495" spans="2:31" ht="15" customHeight="1">
      <c r="Q495" s="117"/>
      <c r="R495" s="118"/>
      <c r="S495" s="118"/>
      <c r="T495" s="119"/>
      <c r="U495" s="119"/>
      <c r="V495" s="118"/>
      <c r="W495" s="119"/>
      <c r="X495" s="119"/>
      <c r="Y495" s="119"/>
      <c r="Z495" s="118"/>
      <c r="AA495" s="119"/>
      <c r="AB495" s="118"/>
      <c r="AC495" s="119"/>
      <c r="AD495" s="119"/>
      <c r="AE495" s="118"/>
    </row>
    <row r="496" spans="2:31" ht="15" customHeight="1"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</row>
    <row r="497" spans="2:2" ht="15" customHeight="1"/>
    <row r="498" spans="2:2" ht="15" customHeight="1"/>
    <row r="499" spans="2:2" ht="15" customHeight="1"/>
    <row r="500" spans="2:2" ht="15" customHeight="1"/>
    <row r="501" spans="2:2" ht="15" customHeight="1"/>
    <row r="502" spans="2:2" ht="15" customHeight="1"/>
    <row r="503" spans="2:2" ht="15" customHeight="1"/>
    <row r="504" spans="2:2" ht="15" customHeight="1"/>
    <row r="505" spans="2:2" ht="15" customHeight="1"/>
    <row r="506" spans="2:2" ht="15" customHeight="1"/>
    <row r="507" spans="2:2" ht="15" customHeight="1"/>
    <row r="508" spans="2:2" ht="15" customHeight="1"/>
    <row r="509" spans="2:2" ht="15" customHeight="1">
      <c r="B509" s="63" t="s">
        <v>166</v>
      </c>
    </row>
    <row r="510" spans="2:2" ht="15" customHeight="1"/>
    <row r="511" spans="2:2" ht="15" customHeight="1"/>
    <row r="512" spans="2: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spans="2:2" ht="15" customHeight="1"/>
    <row r="530" spans="2:2" ht="15" customHeight="1"/>
    <row r="531" spans="2:2" ht="15" customHeight="1"/>
    <row r="532" spans="2:2" ht="15" customHeight="1"/>
    <row r="533" spans="2:2" ht="15" customHeight="1"/>
    <row r="534" spans="2:2" ht="15" customHeight="1"/>
    <row r="535" spans="2:2" ht="15" customHeight="1">
      <c r="B535" s="63" t="s">
        <v>169</v>
      </c>
    </row>
    <row r="536" spans="2:2" ht="15" customHeight="1"/>
    <row r="537" spans="2:2" ht="15" customHeight="1"/>
    <row r="538" spans="2:2" ht="15" customHeight="1"/>
    <row r="539" spans="2:2" ht="15" customHeight="1"/>
    <row r="540" spans="2:2" ht="15" customHeight="1"/>
    <row r="541" spans="2:2" ht="15" customHeight="1"/>
    <row r="542" spans="2:2" ht="15" customHeight="1"/>
    <row r="543" spans="2:2" ht="15" customHeight="1"/>
    <row r="544" spans="2:2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spans="2:2" ht="15" customHeight="1"/>
    <row r="562" spans="2:2" ht="15" customHeight="1">
      <c r="B562" s="63" t="s">
        <v>175</v>
      </c>
    </row>
    <row r="563" spans="2:2" ht="15" customHeight="1"/>
    <row r="564" spans="2:2" ht="15" customHeight="1"/>
    <row r="565" spans="2:2" ht="15" customHeight="1"/>
    <row r="566" spans="2:2" ht="15" customHeight="1"/>
    <row r="567" spans="2:2" ht="15" customHeight="1"/>
    <row r="568" spans="2:2" ht="15" customHeight="1"/>
    <row r="569" spans="2:2" ht="15" customHeight="1"/>
    <row r="570" spans="2:2" ht="15" customHeight="1"/>
    <row r="571" spans="2:2" ht="15" customHeight="1"/>
    <row r="572" spans="2:2" ht="15" customHeight="1"/>
    <row r="573" spans="2:2" ht="15" customHeight="1"/>
    <row r="574" spans="2:2" ht="15" customHeight="1"/>
    <row r="575" spans="2:2" ht="15" customHeight="1"/>
    <row r="576" spans="2:2" ht="15" customHeight="1"/>
    <row r="577" spans="2:24" ht="15" customHeight="1"/>
    <row r="578" spans="2:24" ht="15" customHeight="1"/>
    <row r="579" spans="2:24" ht="15" customHeight="1"/>
    <row r="580" spans="2:24" ht="15" customHeight="1"/>
    <row r="581" spans="2:24" ht="15" customHeight="1"/>
    <row r="582" spans="2:24" ht="15" customHeight="1"/>
    <row r="583" spans="2:24" ht="15" customHeight="1"/>
    <row r="584" spans="2:24" ht="15" customHeight="1"/>
    <row r="585" spans="2:24" ht="15" customHeight="1"/>
    <row r="586" spans="2:24" ht="15" customHeight="1"/>
    <row r="587" spans="2:24" ht="15" customHeight="1"/>
    <row r="588" spans="2:24" ht="28.5" customHeight="1" thickBot="1">
      <c r="B588" s="72" t="s">
        <v>271</v>
      </c>
      <c r="C588" s="73"/>
      <c r="D588" s="74"/>
      <c r="E588" s="74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113"/>
      <c r="R588" s="113"/>
      <c r="S588" s="113"/>
    </row>
    <row r="589" spans="2:24" ht="15" customHeight="1">
      <c r="B589" s="57" t="s">
        <v>272</v>
      </c>
      <c r="M589" s="64"/>
      <c r="N589" s="64"/>
      <c r="O589" s="64"/>
      <c r="P589" s="64"/>
      <c r="Q589" s="64"/>
      <c r="R589" s="64"/>
      <c r="S589" s="64"/>
    </row>
    <row r="590" spans="2:24" ht="15" customHeight="1"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</row>
    <row r="591" spans="2:24" ht="15" customHeight="1"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</row>
    <row r="592" spans="2:24" ht="15" customHeight="1"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</row>
    <row r="593" spans="13:24" ht="15" customHeight="1">
      <c r="M593" s="64"/>
      <c r="N593" s="64"/>
      <c r="O593" s="64"/>
      <c r="P593" s="64"/>
      <c r="Q593" s="64" t="s">
        <v>180</v>
      </c>
      <c r="R593" s="64"/>
      <c r="S593" s="64"/>
      <c r="T593" s="64"/>
      <c r="U593" s="64" t="s">
        <v>181</v>
      </c>
      <c r="V593" s="64"/>
      <c r="W593" s="64"/>
      <c r="X593" s="64"/>
    </row>
    <row r="594" spans="13:24" ht="15" customHeight="1">
      <c r="M594" s="64"/>
      <c r="N594" s="64"/>
      <c r="O594" s="64"/>
      <c r="P594" s="64"/>
      <c r="Q594" s="64" t="s">
        <v>29</v>
      </c>
      <c r="R594" s="64"/>
      <c r="S594" s="64" t="s">
        <v>29</v>
      </c>
      <c r="T594" s="64"/>
      <c r="U594" s="64"/>
      <c r="V594" s="64"/>
      <c r="W594" s="64"/>
      <c r="X594" s="64"/>
    </row>
    <row r="595" spans="13:24" ht="15" customHeight="1">
      <c r="M595" s="64"/>
      <c r="N595" s="64"/>
      <c r="O595" s="64"/>
      <c r="P595" s="64"/>
      <c r="Q595" s="64" t="s">
        <v>4</v>
      </c>
      <c r="R595" s="64" t="s">
        <v>5</v>
      </c>
      <c r="S595" s="64" t="s">
        <v>4</v>
      </c>
      <c r="T595" s="64" t="s">
        <v>5</v>
      </c>
      <c r="U595" s="64"/>
      <c r="V595" s="64"/>
      <c r="W595" s="64"/>
      <c r="X595" s="64"/>
    </row>
    <row r="596" spans="13:24" ht="15" customHeight="1">
      <c r="M596" s="64"/>
      <c r="N596" s="64"/>
      <c r="O596" s="64"/>
      <c r="P596" s="65" t="s">
        <v>6</v>
      </c>
      <c r="Q596" s="115">
        <v>3</v>
      </c>
      <c r="R596" s="68">
        <v>0.21428571428571427</v>
      </c>
      <c r="S596" s="115">
        <v>0</v>
      </c>
      <c r="T596" s="69">
        <v>0</v>
      </c>
      <c r="U596" s="64"/>
      <c r="V596" s="64"/>
      <c r="W596" s="64"/>
      <c r="X596" s="64"/>
    </row>
    <row r="597" spans="13:24" ht="15" customHeight="1">
      <c r="M597" s="64"/>
      <c r="N597" s="64"/>
      <c r="O597" s="64"/>
      <c r="P597" s="67" t="s">
        <v>7</v>
      </c>
      <c r="Q597" s="116">
        <v>6</v>
      </c>
      <c r="R597" s="70">
        <v>0.4</v>
      </c>
      <c r="S597" s="116">
        <v>0</v>
      </c>
      <c r="T597" s="71">
        <v>0</v>
      </c>
      <c r="U597" s="64"/>
      <c r="V597" s="64"/>
      <c r="W597" s="64"/>
      <c r="X597" s="64"/>
    </row>
    <row r="598" spans="13:24" ht="15" customHeight="1">
      <c r="M598" s="64"/>
      <c r="N598" s="64"/>
      <c r="O598" s="64"/>
      <c r="P598" s="67" t="s">
        <v>8</v>
      </c>
      <c r="Q598" s="116">
        <v>1</v>
      </c>
      <c r="R598" s="70">
        <v>0.25</v>
      </c>
      <c r="S598" s="116">
        <v>0</v>
      </c>
      <c r="T598" s="71">
        <v>0</v>
      </c>
      <c r="U598" s="64"/>
      <c r="V598" s="64"/>
      <c r="W598" s="64"/>
      <c r="X598" s="64"/>
    </row>
    <row r="599" spans="13:24" ht="15" customHeight="1">
      <c r="M599" s="64"/>
      <c r="N599" s="64"/>
      <c r="O599" s="64"/>
      <c r="P599" s="67" t="s">
        <v>9</v>
      </c>
      <c r="Q599" s="116">
        <v>1</v>
      </c>
      <c r="R599" s="70">
        <v>0.1</v>
      </c>
      <c r="S599" s="116">
        <v>0</v>
      </c>
      <c r="T599" s="71">
        <v>0</v>
      </c>
      <c r="U599" s="64"/>
      <c r="V599" s="64"/>
      <c r="W599" s="64"/>
      <c r="X599" s="64"/>
    </row>
    <row r="600" spans="13:24" ht="15" customHeight="1">
      <c r="M600" s="64"/>
      <c r="N600" s="64"/>
      <c r="O600" s="64"/>
      <c r="P600" s="67" t="s">
        <v>10</v>
      </c>
      <c r="Q600" s="116">
        <v>3</v>
      </c>
      <c r="R600" s="70">
        <v>0.1</v>
      </c>
      <c r="S600" s="116">
        <v>1</v>
      </c>
      <c r="T600" s="71">
        <v>3.3333333333333333E-2</v>
      </c>
      <c r="U600" s="64"/>
      <c r="V600" s="64"/>
      <c r="W600" s="64"/>
      <c r="X600" s="64"/>
    </row>
    <row r="601" spans="13:24" ht="15" customHeight="1">
      <c r="M601" s="64"/>
      <c r="N601" s="64"/>
      <c r="O601" s="64"/>
      <c r="P601" s="67" t="s">
        <v>11</v>
      </c>
      <c r="Q601" s="116">
        <v>1</v>
      </c>
      <c r="R601" s="70">
        <v>9.0909090909090912E-2</v>
      </c>
      <c r="S601" s="116">
        <v>0</v>
      </c>
      <c r="T601" s="71">
        <v>0</v>
      </c>
      <c r="U601" s="64"/>
      <c r="V601" s="64"/>
      <c r="W601" s="64"/>
      <c r="X601" s="64"/>
    </row>
    <row r="602" spans="13:24" ht="15" customHeight="1"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</row>
    <row r="603" spans="13:24" ht="15" customHeight="1">
      <c r="M603" s="64"/>
      <c r="N603" s="64"/>
      <c r="O603" s="64"/>
      <c r="P603" s="64"/>
      <c r="Q603" s="64" t="s">
        <v>299</v>
      </c>
      <c r="R603" s="64" t="s">
        <v>300</v>
      </c>
      <c r="S603" s="64"/>
      <c r="T603" s="64"/>
      <c r="U603" s="64"/>
      <c r="V603" s="64"/>
      <c r="W603" s="64"/>
      <c r="X603" s="64"/>
    </row>
    <row r="604" spans="13:24" ht="15" customHeight="1">
      <c r="M604" s="64"/>
      <c r="N604" s="64"/>
      <c r="O604" s="64"/>
      <c r="P604" s="65" t="s">
        <v>6</v>
      </c>
      <c r="Q604" s="114">
        <v>1</v>
      </c>
      <c r="R604" s="114">
        <v>0</v>
      </c>
      <c r="S604" s="64"/>
      <c r="T604" s="64"/>
      <c r="U604" s="64"/>
      <c r="V604" s="64"/>
      <c r="W604" s="64"/>
      <c r="X604" s="64"/>
    </row>
    <row r="605" spans="13:24" ht="15" customHeight="1">
      <c r="M605" s="64"/>
      <c r="N605" s="64"/>
      <c r="O605" s="64"/>
      <c r="P605" s="67" t="s">
        <v>7</v>
      </c>
      <c r="Q605" s="114">
        <v>1</v>
      </c>
      <c r="R605" s="114">
        <v>0</v>
      </c>
      <c r="S605" s="64"/>
      <c r="T605" s="64"/>
      <c r="U605" s="64"/>
      <c r="V605" s="64"/>
      <c r="W605" s="64"/>
      <c r="X605" s="64"/>
    </row>
    <row r="606" spans="13:24" ht="15" customHeight="1">
      <c r="M606" s="64"/>
      <c r="N606" s="64"/>
      <c r="O606" s="64"/>
      <c r="P606" s="67" t="s">
        <v>8</v>
      </c>
      <c r="Q606" s="114">
        <v>1</v>
      </c>
      <c r="R606" s="114">
        <v>0</v>
      </c>
      <c r="S606" s="64"/>
      <c r="T606" s="64"/>
      <c r="U606" s="64"/>
      <c r="V606" s="64"/>
      <c r="W606" s="64"/>
      <c r="X606" s="64"/>
    </row>
    <row r="607" spans="13:24" ht="15" customHeight="1">
      <c r="M607" s="64"/>
      <c r="N607" s="64"/>
      <c r="O607" s="64"/>
      <c r="P607" s="67" t="s">
        <v>9</v>
      </c>
      <c r="Q607" s="114">
        <v>1</v>
      </c>
      <c r="R607" s="114">
        <v>0</v>
      </c>
      <c r="S607" s="64"/>
      <c r="T607" s="64"/>
      <c r="U607" s="64"/>
      <c r="V607" s="64"/>
      <c r="W607" s="64"/>
      <c r="X607" s="64"/>
    </row>
    <row r="608" spans="13:24" ht="15" customHeight="1">
      <c r="M608" s="64"/>
      <c r="N608" s="64"/>
      <c r="O608" s="64"/>
      <c r="P608" s="67" t="s">
        <v>10</v>
      </c>
      <c r="Q608" s="114">
        <v>0.75</v>
      </c>
      <c r="R608" s="114">
        <v>0.25</v>
      </c>
      <c r="S608" s="64"/>
      <c r="T608" s="64"/>
      <c r="U608" s="64"/>
      <c r="V608" s="64"/>
      <c r="W608" s="64"/>
      <c r="X608" s="64"/>
    </row>
    <row r="609" spans="2:24" ht="15" customHeight="1">
      <c r="M609" s="64"/>
      <c r="N609" s="64"/>
      <c r="O609" s="64"/>
      <c r="P609" s="67" t="s">
        <v>11</v>
      </c>
      <c r="Q609" s="114">
        <v>1</v>
      </c>
      <c r="R609" s="114">
        <v>0</v>
      </c>
      <c r="S609" s="64"/>
      <c r="T609" s="64"/>
      <c r="U609" s="64"/>
      <c r="V609" s="64"/>
      <c r="W609" s="64"/>
      <c r="X609" s="64"/>
    </row>
    <row r="610" spans="2:24" ht="15" customHeight="1"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</row>
    <row r="611" spans="2:24" ht="15" customHeight="1"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</row>
    <row r="612" spans="2:24" ht="15" customHeight="1"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</row>
    <row r="613" spans="2:24" ht="15" customHeight="1"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</row>
    <row r="614" spans="2:24" ht="21.75" customHeight="1">
      <c r="B614" s="56" t="s">
        <v>273</v>
      </c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</row>
    <row r="615" spans="2:24" ht="9.75" customHeight="1">
      <c r="B615" s="63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</row>
    <row r="616" spans="2:24" ht="15" customHeight="1">
      <c r="B616" s="63" t="s">
        <v>182</v>
      </c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</row>
    <row r="617" spans="2:24" ht="15" customHeight="1"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</row>
    <row r="618" spans="2:24" ht="15" customHeight="1">
      <c r="L618" s="64"/>
      <c r="M618" s="64"/>
      <c r="N618" s="64"/>
      <c r="O618" s="64"/>
      <c r="P618" s="64" t="s">
        <v>183</v>
      </c>
      <c r="Q618" s="64"/>
      <c r="R618" s="64"/>
      <c r="S618" s="64"/>
      <c r="T618" s="64"/>
    </row>
    <row r="619" spans="2:24" ht="15" customHeight="1">
      <c r="L619" s="64"/>
      <c r="M619" s="64"/>
      <c r="N619" s="64"/>
      <c r="O619" s="64"/>
      <c r="P619" s="64"/>
      <c r="Q619" s="64"/>
      <c r="R619" s="64"/>
      <c r="S619" s="64"/>
      <c r="T619" s="64"/>
    </row>
    <row r="620" spans="2:24" ht="15" customHeight="1">
      <c r="L620" s="64"/>
      <c r="M620" s="64"/>
      <c r="N620" s="64"/>
      <c r="O620" s="64"/>
      <c r="P620" s="64" t="s">
        <v>72</v>
      </c>
      <c r="Q620" s="64" t="s">
        <v>73</v>
      </c>
      <c r="R620" s="64" t="s">
        <v>184</v>
      </c>
      <c r="S620" s="64" t="s">
        <v>185</v>
      </c>
      <c r="T620" s="64"/>
    </row>
    <row r="621" spans="2:24" ht="15" customHeight="1">
      <c r="L621" s="64"/>
      <c r="M621" s="64"/>
      <c r="N621" s="64"/>
      <c r="O621" s="65" t="s">
        <v>6</v>
      </c>
      <c r="P621" s="68">
        <v>0.66666666666666674</v>
      </c>
      <c r="Q621" s="68">
        <v>0</v>
      </c>
      <c r="R621" s="68">
        <v>0</v>
      </c>
      <c r="S621" s="69">
        <v>0.33333333333333337</v>
      </c>
      <c r="T621" s="64"/>
    </row>
    <row r="622" spans="2:24" ht="15" customHeight="1">
      <c r="L622" s="64"/>
      <c r="M622" s="64"/>
      <c r="N622" s="64"/>
      <c r="O622" s="67" t="s">
        <v>7</v>
      </c>
      <c r="P622" s="70">
        <v>0</v>
      </c>
      <c r="Q622" s="70">
        <v>0.16666666666666669</v>
      </c>
      <c r="R622" s="70">
        <v>0.5</v>
      </c>
      <c r="S622" s="71">
        <v>0.33333333333333337</v>
      </c>
      <c r="T622" s="64"/>
    </row>
    <row r="623" spans="2:24" ht="15" customHeight="1">
      <c r="L623" s="64"/>
      <c r="M623" s="64"/>
      <c r="N623" s="64"/>
      <c r="O623" s="67" t="s">
        <v>8</v>
      </c>
      <c r="P623" s="70">
        <v>1</v>
      </c>
      <c r="Q623" s="70">
        <v>0</v>
      </c>
      <c r="R623" s="70">
        <v>0</v>
      </c>
      <c r="S623" s="71">
        <v>0</v>
      </c>
      <c r="T623" s="64"/>
    </row>
    <row r="624" spans="2:24" ht="15" customHeight="1">
      <c r="L624" s="64"/>
      <c r="M624" s="64"/>
      <c r="N624" s="64"/>
      <c r="O624" s="67" t="s">
        <v>9</v>
      </c>
      <c r="P624" s="70">
        <v>0</v>
      </c>
      <c r="Q624" s="70">
        <v>0</v>
      </c>
      <c r="R624" s="70">
        <v>1</v>
      </c>
      <c r="S624" s="71">
        <v>0</v>
      </c>
      <c r="T624" s="64"/>
    </row>
    <row r="625" spans="12:20" ht="15" customHeight="1">
      <c r="L625" s="64"/>
      <c r="M625" s="64"/>
      <c r="N625" s="64"/>
      <c r="O625" s="67" t="s">
        <v>10</v>
      </c>
      <c r="P625" s="70">
        <v>0.66666666666666674</v>
      </c>
      <c r="Q625" s="70">
        <v>0</v>
      </c>
      <c r="R625" s="70">
        <v>0.33333333333333337</v>
      </c>
      <c r="S625" s="71">
        <v>0</v>
      </c>
      <c r="T625" s="64"/>
    </row>
    <row r="626" spans="12:20" ht="15" customHeight="1">
      <c r="L626" s="64"/>
      <c r="M626" s="64"/>
      <c r="N626" s="64"/>
      <c r="O626" s="67" t="s">
        <v>11</v>
      </c>
      <c r="P626" s="70">
        <v>1</v>
      </c>
      <c r="Q626" s="70">
        <v>0</v>
      </c>
      <c r="R626" s="70">
        <v>0</v>
      </c>
      <c r="S626" s="71">
        <v>0</v>
      </c>
      <c r="T626" s="64"/>
    </row>
    <row r="627" spans="12:20" ht="15" customHeight="1">
      <c r="L627" s="64"/>
      <c r="M627" s="64"/>
      <c r="N627" s="64"/>
      <c r="O627" s="64"/>
      <c r="P627" s="64"/>
      <c r="Q627" s="64"/>
      <c r="R627" s="64"/>
      <c r="S627" s="64"/>
      <c r="T627" s="64"/>
    </row>
    <row r="628" spans="12:20" ht="15" customHeight="1">
      <c r="L628" s="64"/>
      <c r="M628" s="64"/>
      <c r="N628" s="64"/>
      <c r="O628" s="64"/>
      <c r="P628" s="64"/>
      <c r="Q628" s="64"/>
      <c r="R628" s="64"/>
      <c r="S628" s="64"/>
      <c r="T628" s="64"/>
    </row>
    <row r="629" spans="12:20" ht="15" customHeight="1">
      <c r="L629" s="64"/>
      <c r="M629" s="64"/>
      <c r="N629" s="64"/>
      <c r="O629" s="64"/>
      <c r="P629" s="64"/>
      <c r="Q629" s="64"/>
      <c r="R629" s="64"/>
      <c r="S629" s="64"/>
      <c r="T629" s="64"/>
    </row>
    <row r="630" spans="12:20" ht="15" customHeight="1">
      <c r="L630" s="64"/>
      <c r="M630" s="64"/>
      <c r="N630" s="64"/>
      <c r="O630" s="64"/>
      <c r="P630" s="64"/>
      <c r="Q630" s="64"/>
      <c r="R630" s="64"/>
      <c r="S630" s="64"/>
      <c r="T630" s="64"/>
    </row>
    <row r="631" spans="12:20" ht="15" customHeight="1">
      <c r="L631" s="64"/>
      <c r="M631" s="64"/>
      <c r="N631" s="64"/>
      <c r="O631" s="64"/>
      <c r="P631" s="64"/>
      <c r="Q631" s="64"/>
      <c r="R631" s="64"/>
      <c r="S631" s="64"/>
      <c r="T631" s="64"/>
    </row>
    <row r="632" spans="12:20" ht="15" customHeight="1">
      <c r="L632" s="64"/>
      <c r="M632" s="64"/>
      <c r="N632" s="64"/>
      <c r="O632" s="64"/>
      <c r="P632" s="64"/>
      <c r="Q632" s="64"/>
      <c r="R632" s="64"/>
      <c r="S632" s="64"/>
      <c r="T632" s="64"/>
    </row>
    <row r="633" spans="12:20" ht="15" customHeight="1">
      <c r="L633" s="64"/>
      <c r="M633" s="64"/>
      <c r="N633" s="64"/>
      <c r="O633" s="64"/>
      <c r="P633" s="64"/>
      <c r="Q633" s="64"/>
      <c r="R633" s="64"/>
      <c r="S633" s="64"/>
      <c r="T633" s="64"/>
    </row>
    <row r="634" spans="12:20" ht="15" customHeight="1"/>
    <row r="635" spans="12:20" ht="15" customHeight="1"/>
    <row r="636" spans="12:20" ht="15" customHeight="1"/>
    <row r="637" spans="12:20" ht="15" customHeight="1"/>
    <row r="638" spans="12:20" ht="15" customHeight="1"/>
    <row r="639" spans="12:20" ht="15" customHeight="1"/>
    <row r="640" spans="12:20" ht="15" customHeight="1"/>
    <row r="641" spans="2:20" ht="15" customHeight="1"/>
    <row r="642" spans="2:20" ht="15" customHeight="1">
      <c r="B642" s="63" t="s">
        <v>301</v>
      </c>
    </row>
    <row r="643" spans="2:20" ht="15" customHeight="1"/>
    <row r="644" spans="2:20" ht="15" customHeight="1">
      <c r="N644" s="64"/>
      <c r="O644" s="64"/>
      <c r="P644" s="64"/>
      <c r="Q644" s="64"/>
      <c r="R644" s="64"/>
      <c r="S644" s="64"/>
      <c r="T644" s="64"/>
    </row>
    <row r="645" spans="2:20" ht="15" customHeight="1">
      <c r="N645" s="64"/>
      <c r="O645" s="64"/>
      <c r="P645" s="64" t="s">
        <v>187</v>
      </c>
      <c r="Q645" s="64"/>
      <c r="R645" s="64"/>
      <c r="S645" s="64"/>
      <c r="T645" s="64"/>
    </row>
    <row r="646" spans="2:20" ht="15" customHeight="1">
      <c r="N646" s="64"/>
      <c r="O646" s="64"/>
      <c r="P646" s="64"/>
      <c r="Q646" s="64"/>
      <c r="R646" s="64"/>
      <c r="S646" s="64"/>
      <c r="T646" s="64"/>
    </row>
    <row r="647" spans="2:20" ht="15" customHeight="1">
      <c r="N647" s="64"/>
      <c r="O647" s="64"/>
      <c r="P647" s="64" t="s">
        <v>188</v>
      </c>
      <c r="Q647" s="64" t="s">
        <v>189</v>
      </c>
      <c r="R647" s="64" t="s">
        <v>190</v>
      </c>
      <c r="S647" s="64" t="s">
        <v>191</v>
      </c>
      <c r="T647" s="64"/>
    </row>
    <row r="648" spans="2:20" ht="15" customHeight="1">
      <c r="N648" s="64"/>
      <c r="O648" s="65" t="s">
        <v>6</v>
      </c>
      <c r="P648" s="68">
        <v>0.33333333333333337</v>
      </c>
      <c r="Q648" s="68">
        <v>0</v>
      </c>
      <c r="R648" s="68">
        <v>0.66666666666666674</v>
      </c>
      <c r="S648" s="69">
        <v>0</v>
      </c>
      <c r="T648" s="64"/>
    </row>
    <row r="649" spans="2:20" ht="15" customHeight="1">
      <c r="N649" s="64"/>
      <c r="O649" s="67" t="s">
        <v>7</v>
      </c>
      <c r="P649" s="70">
        <v>1</v>
      </c>
      <c r="Q649" s="70">
        <v>0</v>
      </c>
      <c r="R649" s="70">
        <v>0</v>
      </c>
      <c r="S649" s="71">
        <v>0</v>
      </c>
      <c r="T649" s="64"/>
    </row>
    <row r="650" spans="2:20" ht="15" customHeight="1">
      <c r="N650" s="64"/>
      <c r="O650" s="67" t="s">
        <v>8</v>
      </c>
      <c r="P650" s="70">
        <v>1</v>
      </c>
      <c r="Q650" s="70">
        <v>0</v>
      </c>
      <c r="R650" s="70">
        <v>0</v>
      </c>
      <c r="S650" s="71">
        <v>0</v>
      </c>
      <c r="T650" s="64"/>
    </row>
    <row r="651" spans="2:20" ht="15" customHeight="1">
      <c r="N651" s="64"/>
      <c r="O651" s="67" t="s">
        <v>9</v>
      </c>
      <c r="P651" s="70">
        <v>1</v>
      </c>
      <c r="Q651" s="70">
        <v>0</v>
      </c>
      <c r="R651" s="70">
        <v>0</v>
      </c>
      <c r="S651" s="71">
        <v>0</v>
      </c>
      <c r="T651" s="64"/>
    </row>
    <row r="652" spans="2:20" ht="15" customHeight="1">
      <c r="N652" s="64"/>
      <c r="O652" s="67" t="s">
        <v>10</v>
      </c>
      <c r="P652" s="70">
        <v>0.66666666666666674</v>
      </c>
      <c r="Q652" s="70">
        <v>0.33333333333333337</v>
      </c>
      <c r="R652" s="70">
        <v>0</v>
      </c>
      <c r="S652" s="71">
        <v>0</v>
      </c>
      <c r="T652" s="64"/>
    </row>
    <row r="653" spans="2:20" ht="15" customHeight="1">
      <c r="N653" s="64"/>
      <c r="O653" s="67" t="s">
        <v>11</v>
      </c>
      <c r="P653" s="70">
        <v>1</v>
      </c>
      <c r="Q653" s="70">
        <v>0</v>
      </c>
      <c r="R653" s="70">
        <v>0</v>
      </c>
      <c r="S653" s="71">
        <v>0</v>
      </c>
      <c r="T653" s="64"/>
    </row>
    <row r="654" spans="2:20" ht="15" customHeight="1">
      <c r="N654" s="64"/>
      <c r="O654" s="64"/>
      <c r="P654" s="64"/>
      <c r="Q654" s="64"/>
      <c r="R654" s="64"/>
      <c r="S654" s="64"/>
      <c r="T654" s="64"/>
    </row>
    <row r="655" spans="2:20" ht="15" customHeight="1">
      <c r="N655" s="64"/>
      <c r="O655" s="64"/>
      <c r="P655" s="64"/>
      <c r="Q655" s="64"/>
      <c r="R655" s="64"/>
      <c r="S655" s="64"/>
      <c r="T655" s="64"/>
    </row>
    <row r="656" spans="2:20" ht="15" customHeight="1"/>
    <row r="657" spans="2:26" ht="15" customHeight="1"/>
    <row r="658" spans="2:26" ht="15" customHeight="1"/>
    <row r="659" spans="2:26" ht="15" customHeight="1"/>
    <row r="660" spans="2:26" ht="15" customHeight="1"/>
    <row r="661" spans="2:26" ht="15" customHeight="1"/>
    <row r="662" spans="2:26" ht="15" customHeight="1"/>
    <row r="663" spans="2:26" ht="15" customHeight="1"/>
    <row r="664" spans="2:26" ht="15" customHeight="1">
      <c r="B664" s="63" t="s">
        <v>192</v>
      </c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2:26" ht="15" customHeight="1"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2:26" ht="15" customHeight="1"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2:26" ht="15" customHeight="1">
      <c r="L667" s="64"/>
      <c r="M667" s="64"/>
      <c r="N667" s="64"/>
      <c r="O667" s="64"/>
      <c r="P667" s="64" t="s">
        <v>193</v>
      </c>
      <c r="Q667" s="64" t="s">
        <v>194</v>
      </c>
      <c r="R667" s="64" t="s">
        <v>195</v>
      </c>
      <c r="S667" s="64" t="s">
        <v>196</v>
      </c>
      <c r="T667" s="64" t="s">
        <v>197</v>
      </c>
      <c r="U667" s="64" t="s">
        <v>199</v>
      </c>
      <c r="V667" s="64" t="s">
        <v>200</v>
      </c>
      <c r="W667" s="64" t="s">
        <v>201</v>
      </c>
      <c r="X667" s="64" t="s">
        <v>48</v>
      </c>
      <c r="Y667" s="64" t="s">
        <v>202</v>
      </c>
      <c r="Z667" s="64"/>
    </row>
    <row r="668" spans="2:26" ht="15" customHeight="1">
      <c r="L668" s="64"/>
      <c r="M668" s="64"/>
      <c r="N668" s="64"/>
      <c r="O668" s="65" t="s">
        <v>6</v>
      </c>
      <c r="P668" s="68">
        <v>0.15384615384615385</v>
      </c>
      <c r="Q668" s="68">
        <v>8.3333333333333343E-2</v>
      </c>
      <c r="R668" s="68">
        <v>0</v>
      </c>
      <c r="S668" s="68">
        <v>0</v>
      </c>
      <c r="T668" s="68">
        <v>0</v>
      </c>
      <c r="U668" s="68">
        <v>0</v>
      </c>
      <c r="V668" s="68">
        <v>0</v>
      </c>
      <c r="W668" s="68">
        <v>0</v>
      </c>
      <c r="X668" s="68">
        <v>0.21428571428571427</v>
      </c>
      <c r="Y668" s="68">
        <v>0</v>
      </c>
      <c r="Z668" s="64"/>
    </row>
    <row r="669" spans="2:26" ht="15" customHeight="1">
      <c r="L669" s="64"/>
      <c r="M669" s="64"/>
      <c r="N669" s="64"/>
      <c r="O669" s="67" t="s">
        <v>7</v>
      </c>
      <c r="P669" s="70">
        <v>0.30769230769230771</v>
      </c>
      <c r="Q669" s="70">
        <v>0.35714285714285715</v>
      </c>
      <c r="R669" s="70">
        <v>0.25</v>
      </c>
      <c r="S669" s="70">
        <v>0.18181818181818182</v>
      </c>
      <c r="T669" s="70">
        <v>0.1</v>
      </c>
      <c r="U669" s="70">
        <v>0.30769230769230771</v>
      </c>
      <c r="V669" s="70">
        <v>0.1</v>
      </c>
      <c r="W669" s="70">
        <v>0.30769230769230771</v>
      </c>
      <c r="X669" s="70">
        <v>0.4</v>
      </c>
      <c r="Y669" s="70">
        <v>0.30769230769230771</v>
      </c>
      <c r="Z669" s="64"/>
    </row>
    <row r="670" spans="2:26" ht="15" customHeight="1">
      <c r="L670" s="64"/>
      <c r="M670" s="64"/>
      <c r="N670" s="64"/>
      <c r="O670" s="67" t="s">
        <v>8</v>
      </c>
      <c r="P670" s="70">
        <v>0.25</v>
      </c>
      <c r="Q670" s="70">
        <v>0</v>
      </c>
      <c r="R670" s="70">
        <v>0</v>
      </c>
      <c r="S670" s="70">
        <v>0</v>
      </c>
      <c r="T670" s="70">
        <v>0</v>
      </c>
      <c r="U670" s="70">
        <v>0</v>
      </c>
      <c r="V670" s="70">
        <v>0</v>
      </c>
      <c r="W670" s="70">
        <v>0</v>
      </c>
      <c r="X670" s="70">
        <v>0</v>
      </c>
      <c r="Y670" s="70">
        <v>0</v>
      </c>
      <c r="Z670" s="64"/>
    </row>
    <row r="671" spans="2:26" ht="15" customHeight="1">
      <c r="L671" s="64"/>
      <c r="M671" s="64"/>
      <c r="N671" s="64"/>
      <c r="O671" s="67" t="s">
        <v>9</v>
      </c>
      <c r="P671" s="70">
        <v>0</v>
      </c>
      <c r="Q671" s="70">
        <v>0.1</v>
      </c>
      <c r="R671" s="70">
        <v>0</v>
      </c>
      <c r="S671" s="70">
        <v>0</v>
      </c>
      <c r="T671" s="70">
        <v>0.1</v>
      </c>
      <c r="U671" s="70">
        <v>0</v>
      </c>
      <c r="V671" s="70">
        <v>0</v>
      </c>
      <c r="W671" s="70">
        <v>0</v>
      </c>
      <c r="X671" s="70">
        <v>0.1</v>
      </c>
      <c r="Y671" s="70">
        <v>0</v>
      </c>
      <c r="Z671" s="64"/>
    </row>
    <row r="672" spans="2:26" ht="15" customHeight="1">
      <c r="L672" s="64"/>
      <c r="M672" s="64"/>
      <c r="N672" s="64"/>
      <c r="O672" s="67" t="s">
        <v>10</v>
      </c>
      <c r="P672" s="70">
        <v>6.8965517241379309E-2</v>
      </c>
      <c r="Q672" s="70">
        <v>3.5714285714285719E-2</v>
      </c>
      <c r="R672" s="70">
        <v>3.5714285714285719E-2</v>
      </c>
      <c r="S672" s="70">
        <v>0</v>
      </c>
      <c r="T672" s="70">
        <v>3.5714285714285719E-2</v>
      </c>
      <c r="U672" s="70">
        <v>0</v>
      </c>
      <c r="V672" s="70">
        <v>0</v>
      </c>
      <c r="W672" s="70">
        <v>0</v>
      </c>
      <c r="X672" s="70">
        <v>0.1</v>
      </c>
      <c r="Y672" s="70">
        <v>0</v>
      </c>
      <c r="Z672" s="64"/>
    </row>
    <row r="673" spans="12:26" ht="15" customHeight="1">
      <c r="L673" s="64"/>
      <c r="M673" s="64"/>
      <c r="N673" s="64"/>
      <c r="O673" s="67" t="s">
        <v>11</v>
      </c>
      <c r="P673" s="70">
        <v>9.0909090909090912E-2</v>
      </c>
      <c r="Q673" s="70">
        <v>9.0909090909090912E-2</v>
      </c>
      <c r="R673" s="70">
        <v>0</v>
      </c>
      <c r="S673" s="70">
        <v>0</v>
      </c>
      <c r="T673" s="70">
        <v>9.0909090909090912E-2</v>
      </c>
      <c r="U673" s="70">
        <v>0</v>
      </c>
      <c r="V673" s="70">
        <v>0</v>
      </c>
      <c r="W673" s="70">
        <v>0</v>
      </c>
      <c r="X673" s="70">
        <v>9.0909090909090912E-2</v>
      </c>
      <c r="Y673" s="70">
        <v>0</v>
      </c>
      <c r="Z673" s="64"/>
    </row>
    <row r="674" spans="12:26" ht="15" customHeight="1"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2:26" ht="15" customHeight="1"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2:26" ht="15" customHeight="1"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2:26" ht="15" customHeight="1"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2:26" ht="15" customHeight="1"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2:26" ht="15" customHeight="1"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2:26" ht="15" customHeight="1"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2:26" ht="15" customHeight="1"/>
    <row r="682" spans="12:26" ht="15" customHeight="1"/>
    <row r="683" spans="12:26" ht="15" customHeight="1"/>
    <row r="684" spans="12:26" ht="15" customHeight="1"/>
    <row r="685" spans="12:26" ht="15" customHeight="1"/>
    <row r="686" spans="12:26" ht="15" customHeight="1"/>
    <row r="687" spans="12:26" ht="15" customHeight="1"/>
    <row r="688" spans="12:26" ht="15" customHeight="1"/>
    <row r="689" spans="2:17" ht="15" customHeight="1"/>
    <row r="690" spans="2:17" ht="15" customHeight="1"/>
    <row r="691" spans="2:17" ht="15" customHeight="1"/>
    <row r="692" spans="2:17" ht="19.5" customHeight="1">
      <c r="B692" s="56" t="s">
        <v>274</v>
      </c>
    </row>
    <row r="693" spans="2:17" ht="8.25" customHeight="1"/>
    <row r="694" spans="2:17" ht="15" customHeight="1">
      <c r="B694" s="63" t="s">
        <v>213</v>
      </c>
      <c r="L694" s="64"/>
      <c r="M694" s="64"/>
      <c r="N694" s="64"/>
      <c r="O694" s="64"/>
      <c r="P694" s="64"/>
      <c r="Q694" s="64"/>
    </row>
    <row r="695" spans="2:17" ht="15" customHeight="1">
      <c r="L695" s="64"/>
      <c r="M695" s="64"/>
      <c r="N695" s="64" t="s">
        <v>214</v>
      </c>
      <c r="O695" s="64"/>
      <c r="P695" s="64"/>
      <c r="Q695" s="64"/>
    </row>
    <row r="696" spans="2:17" ht="15" customHeight="1">
      <c r="L696" s="64"/>
      <c r="M696" s="64"/>
      <c r="N696" s="64"/>
      <c r="O696" s="64"/>
      <c r="P696" s="64"/>
      <c r="Q696" s="64"/>
    </row>
    <row r="697" spans="2:17" ht="15" customHeight="1">
      <c r="L697" s="64"/>
      <c r="M697" s="64"/>
      <c r="N697" s="64" t="s">
        <v>215</v>
      </c>
      <c r="O697" s="64" t="s">
        <v>216</v>
      </c>
      <c r="P697" s="64" t="s">
        <v>49</v>
      </c>
      <c r="Q697" s="64"/>
    </row>
    <row r="698" spans="2:17" ht="15" customHeight="1">
      <c r="L698" s="64"/>
      <c r="M698" s="65" t="s">
        <v>10</v>
      </c>
      <c r="N698" s="68">
        <v>0</v>
      </c>
      <c r="O698" s="68">
        <v>0</v>
      </c>
      <c r="P698" s="69">
        <v>1</v>
      </c>
      <c r="Q698" s="64"/>
    </row>
    <row r="699" spans="2:17" ht="15" customHeight="1">
      <c r="L699" s="64"/>
      <c r="M699" s="64"/>
      <c r="N699" s="64"/>
      <c r="O699" s="64"/>
      <c r="P699" s="64"/>
      <c r="Q699" s="64"/>
    </row>
    <row r="700" spans="2:17" ht="15" customHeight="1"/>
    <row r="701" spans="2:17" ht="15" customHeight="1"/>
    <row r="702" spans="2:17" ht="15" customHeight="1"/>
    <row r="703" spans="2:17" ht="15" customHeight="1"/>
    <row r="704" spans="2:17" ht="15" customHeight="1"/>
    <row r="705" spans="2:18" ht="15" customHeight="1"/>
    <row r="706" spans="2:18" ht="15" customHeight="1"/>
    <row r="707" spans="2:18" ht="15" customHeight="1"/>
    <row r="708" spans="2:18" ht="15" customHeight="1"/>
    <row r="709" spans="2:18" ht="15" customHeight="1"/>
    <row r="710" spans="2:18" ht="15" customHeight="1"/>
    <row r="711" spans="2:18" ht="15" customHeight="1"/>
    <row r="712" spans="2:18" ht="15" customHeight="1"/>
    <row r="713" spans="2:18" ht="15" customHeight="1"/>
    <row r="714" spans="2:18" ht="15" customHeight="1"/>
    <row r="715" spans="2:18" ht="15" customHeight="1"/>
    <row r="716" spans="2:18" ht="18.75" customHeight="1">
      <c r="B716" s="56" t="s">
        <v>302</v>
      </c>
    </row>
    <row r="717" spans="2:18" ht="6.75" customHeight="1"/>
    <row r="718" spans="2:18" ht="15" customHeight="1">
      <c r="B718" s="63" t="s">
        <v>303</v>
      </c>
    </row>
    <row r="719" spans="2:18" ht="15" customHeight="1">
      <c r="O719" s="64"/>
      <c r="P719" s="64"/>
      <c r="Q719" s="64"/>
      <c r="R719" s="64"/>
    </row>
    <row r="720" spans="2:18" ht="15" customHeight="1">
      <c r="O720" s="64"/>
      <c r="P720" s="64"/>
      <c r="Q720" s="64"/>
      <c r="R720" s="64"/>
    </row>
    <row r="721" spans="15:18" ht="15" customHeight="1">
      <c r="O721" s="64"/>
      <c r="P721" s="64" t="s">
        <v>304</v>
      </c>
      <c r="Q721" s="64" t="s">
        <v>305</v>
      </c>
      <c r="R721" s="64"/>
    </row>
    <row r="722" spans="15:18" ht="15" customHeight="1">
      <c r="O722" s="65" t="s">
        <v>6</v>
      </c>
      <c r="P722" s="68">
        <v>0.5</v>
      </c>
      <c r="Q722" s="69">
        <v>0.6428571428571429</v>
      </c>
      <c r="R722" s="64"/>
    </row>
    <row r="723" spans="15:18" ht="15" customHeight="1">
      <c r="O723" s="67" t="s">
        <v>7</v>
      </c>
      <c r="P723" s="70">
        <v>0.53333333333333333</v>
      </c>
      <c r="Q723" s="71">
        <v>0.73333333333333328</v>
      </c>
      <c r="R723" s="64"/>
    </row>
    <row r="724" spans="15:18" ht="15" customHeight="1">
      <c r="O724" s="67" t="s">
        <v>8</v>
      </c>
      <c r="P724" s="70">
        <v>0.75</v>
      </c>
      <c r="Q724" s="71">
        <v>1</v>
      </c>
      <c r="R724" s="64"/>
    </row>
    <row r="725" spans="15:18" ht="15" customHeight="1">
      <c r="O725" s="67" t="s">
        <v>9</v>
      </c>
      <c r="P725" s="70">
        <v>0.9</v>
      </c>
      <c r="Q725" s="71">
        <v>0.8</v>
      </c>
      <c r="R725" s="64"/>
    </row>
    <row r="726" spans="15:18" ht="15" customHeight="1">
      <c r="O726" s="67" t="s">
        <v>10</v>
      </c>
      <c r="P726" s="70">
        <v>0.53333333333333333</v>
      </c>
      <c r="Q726" s="71">
        <v>0.86206896551724144</v>
      </c>
      <c r="R726" s="64"/>
    </row>
    <row r="727" spans="15:18" ht="15" customHeight="1">
      <c r="O727" s="67" t="s">
        <v>11</v>
      </c>
      <c r="P727" s="70">
        <v>0.63636363636363635</v>
      </c>
      <c r="Q727" s="71">
        <v>0.63636363636363635</v>
      </c>
      <c r="R727" s="64"/>
    </row>
    <row r="728" spans="15:18" ht="15" customHeight="1">
      <c r="O728" s="64"/>
      <c r="P728" s="64"/>
      <c r="Q728" s="64"/>
      <c r="R728" s="64"/>
    </row>
    <row r="729" spans="15:18" ht="15" customHeight="1">
      <c r="O729" s="64"/>
      <c r="P729" s="64"/>
      <c r="Q729" s="64"/>
      <c r="R729" s="64"/>
    </row>
    <row r="730" spans="15:18" ht="15" customHeight="1">
      <c r="O730" s="64"/>
      <c r="P730" s="64"/>
      <c r="Q730" s="64"/>
      <c r="R730" s="64"/>
    </row>
    <row r="731" spans="15:18" ht="15" customHeight="1"/>
    <row r="732" spans="15:18" ht="15" customHeight="1"/>
    <row r="733" spans="15:18" ht="15" customHeight="1"/>
    <row r="734" spans="15:18" ht="15" customHeight="1"/>
    <row r="735" spans="15:18" ht="15" customHeight="1"/>
    <row r="736" spans="15:18" ht="15" customHeight="1"/>
    <row r="737" spans="2:30" ht="15" customHeight="1"/>
    <row r="738" spans="2:30" ht="15" customHeight="1"/>
    <row r="739" spans="2:30" ht="15" customHeight="1"/>
    <row r="740" spans="2:30" ht="15" customHeight="1">
      <c r="B740" s="63" t="s">
        <v>306</v>
      </c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</row>
    <row r="741" spans="2:30" ht="15" customHeight="1"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</row>
    <row r="742" spans="2:30" ht="15" customHeight="1">
      <c r="L742" s="64"/>
      <c r="M742" s="64"/>
      <c r="N742" s="64"/>
      <c r="O742" s="64"/>
      <c r="P742" s="64" t="s">
        <v>221</v>
      </c>
      <c r="Q742" s="64"/>
      <c r="R742" s="64"/>
      <c r="S742" s="64"/>
      <c r="T742" s="64"/>
      <c r="U742" s="64"/>
      <c r="V742" s="64"/>
      <c r="W742" s="64"/>
      <c r="X742" s="64"/>
      <c r="Y742" s="64"/>
    </row>
    <row r="743" spans="2:30" ht="15" customHeight="1">
      <c r="L743" s="64"/>
      <c r="M743" s="64"/>
      <c r="N743" s="64"/>
      <c r="O743" s="64"/>
      <c r="P743" s="64" t="s">
        <v>28</v>
      </c>
      <c r="Q743" s="321" t="s">
        <v>29</v>
      </c>
      <c r="R743" s="321"/>
      <c r="S743" s="321"/>
      <c r="T743" s="321"/>
      <c r="U743" s="321"/>
      <c r="V743" s="321" t="s">
        <v>222</v>
      </c>
      <c r="W743" s="321"/>
      <c r="X743" s="64"/>
      <c r="Y743" s="64"/>
      <c r="AB743" t="s">
        <v>114</v>
      </c>
      <c r="AD743" t="s">
        <v>115</v>
      </c>
    </row>
    <row r="744" spans="2:30" ht="15" customHeight="1">
      <c r="L744" s="64"/>
      <c r="M744" s="64"/>
      <c r="N744" s="64"/>
      <c r="O744" s="64"/>
      <c r="P744" s="64"/>
      <c r="Q744" s="64" t="s">
        <v>307</v>
      </c>
      <c r="R744" s="64" t="s">
        <v>308</v>
      </c>
      <c r="S744" s="64" t="s">
        <v>309</v>
      </c>
      <c r="T744" s="64" t="s">
        <v>310</v>
      </c>
      <c r="U744" s="64" t="s">
        <v>49</v>
      </c>
      <c r="V744" s="64" t="s">
        <v>28</v>
      </c>
      <c r="W744" s="64" t="s">
        <v>29</v>
      </c>
      <c r="X744" s="64"/>
      <c r="Y744" s="64"/>
    </row>
    <row r="745" spans="2:30" ht="15" customHeight="1">
      <c r="L745" s="64"/>
      <c r="M745" s="64"/>
      <c r="N745" s="64"/>
      <c r="O745" s="65" t="s">
        <v>6</v>
      </c>
      <c r="P745" s="68">
        <v>7.1428571428571438E-2</v>
      </c>
      <c r="Q745" s="68">
        <v>0</v>
      </c>
      <c r="R745" s="68">
        <v>7.1428571428571438E-2</v>
      </c>
      <c r="S745" s="68">
        <v>0.7142857142857143</v>
      </c>
      <c r="T745" s="68">
        <v>7.1428571428571438E-2</v>
      </c>
      <c r="U745" s="68">
        <v>7.1428571428571438E-2</v>
      </c>
      <c r="V745" s="68">
        <v>0.69230769230769229</v>
      </c>
      <c r="W745" s="69">
        <v>0.30769230769230771</v>
      </c>
      <c r="X745" s="64"/>
      <c r="Y745" s="64"/>
    </row>
    <row r="746" spans="2:30" ht="15" customHeight="1">
      <c r="L746" s="64"/>
      <c r="M746" s="64"/>
      <c r="N746" s="64"/>
      <c r="O746" s="67" t="s">
        <v>7</v>
      </c>
      <c r="P746" s="70">
        <v>0.4</v>
      </c>
      <c r="Q746" s="70">
        <v>0</v>
      </c>
      <c r="R746" s="70">
        <v>0.26666666666666666</v>
      </c>
      <c r="S746" s="70">
        <v>0.33333333333333337</v>
      </c>
      <c r="T746" s="70">
        <v>0</v>
      </c>
      <c r="U746" s="70">
        <v>0</v>
      </c>
      <c r="V746" s="70">
        <v>0.66666666666666674</v>
      </c>
      <c r="W746" s="71">
        <v>0.33333333333333337</v>
      </c>
      <c r="X746" s="64"/>
      <c r="Y746" s="64"/>
    </row>
    <row r="747" spans="2:30" ht="15" customHeight="1">
      <c r="L747" s="64"/>
      <c r="M747" s="64"/>
      <c r="N747" s="64"/>
      <c r="O747" s="67" t="s">
        <v>8</v>
      </c>
      <c r="P747" s="70">
        <v>0.5</v>
      </c>
      <c r="Q747" s="70">
        <v>0</v>
      </c>
      <c r="R747" s="70">
        <v>0</v>
      </c>
      <c r="S747" s="70">
        <v>0.25</v>
      </c>
      <c r="T747" s="70">
        <v>0</v>
      </c>
      <c r="U747" s="70">
        <v>0.25</v>
      </c>
      <c r="V747" s="70">
        <v>1</v>
      </c>
      <c r="W747" s="71">
        <v>0</v>
      </c>
      <c r="X747" s="64"/>
      <c r="Y747" s="64"/>
    </row>
    <row r="748" spans="2:30" ht="15" customHeight="1">
      <c r="L748" s="64"/>
      <c r="M748" s="64"/>
      <c r="N748" s="64"/>
      <c r="O748" s="67" t="s">
        <v>9</v>
      </c>
      <c r="P748" s="70">
        <v>0.5</v>
      </c>
      <c r="Q748" s="70">
        <v>0.1</v>
      </c>
      <c r="R748" s="70">
        <v>0</v>
      </c>
      <c r="S748" s="70">
        <v>0.4</v>
      </c>
      <c r="T748" s="70">
        <v>0</v>
      </c>
      <c r="U748" s="70">
        <v>0</v>
      </c>
      <c r="V748" s="70">
        <v>1</v>
      </c>
      <c r="W748" s="71">
        <v>0</v>
      </c>
      <c r="X748" s="64"/>
      <c r="Y748" s="64"/>
    </row>
    <row r="749" spans="2:30" ht="15" customHeight="1">
      <c r="L749" s="64"/>
      <c r="M749" s="64"/>
      <c r="N749" s="64"/>
      <c r="O749" s="67" t="s">
        <v>10</v>
      </c>
      <c r="P749" s="70">
        <v>0.4</v>
      </c>
      <c r="Q749" s="70">
        <v>0.13333333333333333</v>
      </c>
      <c r="R749" s="70">
        <v>0.1</v>
      </c>
      <c r="S749" s="70">
        <v>0.3</v>
      </c>
      <c r="T749" s="70">
        <v>0</v>
      </c>
      <c r="U749" s="70">
        <v>6.6666666666666666E-2</v>
      </c>
      <c r="V749" s="70">
        <v>0.83333333333333326</v>
      </c>
      <c r="W749" s="71">
        <v>0.16666666666666669</v>
      </c>
      <c r="X749" s="64"/>
      <c r="Y749" s="64"/>
    </row>
    <row r="750" spans="2:30" ht="15" customHeight="1">
      <c r="L750" s="64"/>
      <c r="M750" s="64"/>
      <c r="N750" s="64"/>
      <c r="O750" s="67" t="s">
        <v>11</v>
      </c>
      <c r="P750" s="70">
        <v>0.18181818181818182</v>
      </c>
      <c r="Q750" s="70">
        <v>9.0909090909090912E-2</v>
      </c>
      <c r="R750" s="70">
        <v>0.18181818181818182</v>
      </c>
      <c r="S750" s="70">
        <v>0.54545454545454541</v>
      </c>
      <c r="T750" s="70">
        <v>0</v>
      </c>
      <c r="U750" s="70">
        <v>0</v>
      </c>
      <c r="V750" s="70">
        <v>0.66666666666666674</v>
      </c>
      <c r="W750" s="71">
        <v>0.33333333333333337</v>
      </c>
      <c r="X750" s="64"/>
      <c r="Y750" s="64"/>
    </row>
    <row r="751" spans="2:30" ht="15" customHeight="1"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</row>
    <row r="752" spans="2:30" ht="15" customHeight="1"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</row>
    <row r="753" spans="2:25" ht="15" customHeight="1"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</row>
    <row r="754" spans="2:25" ht="15" customHeight="1"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</row>
    <row r="755" spans="2:25" ht="15" customHeight="1"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</row>
    <row r="756" spans="2:25" ht="15" customHeight="1"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</row>
    <row r="757" spans="2:25" ht="15" customHeight="1"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</row>
    <row r="758" spans="2:25" ht="15" customHeight="1"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</row>
    <row r="759" spans="2:25" ht="15" customHeight="1"/>
    <row r="760" spans="2:25" ht="15" customHeight="1"/>
    <row r="761" spans="2:25" ht="15" customHeight="1"/>
    <row r="762" spans="2:25" ht="15" customHeight="1"/>
    <row r="763" spans="2:25" ht="15" customHeight="1"/>
    <row r="764" spans="2:25" ht="15" customHeight="1"/>
    <row r="765" spans="2:25" ht="15" customHeight="1"/>
    <row r="766" spans="2:25" ht="15" customHeight="1"/>
    <row r="767" spans="2:25" ht="15" customHeight="1"/>
    <row r="768" spans="2:25" ht="15" customHeight="1">
      <c r="B768" s="63" t="s">
        <v>228</v>
      </c>
      <c r="N768" s="64"/>
      <c r="O768" s="64"/>
      <c r="P768" s="64"/>
      <c r="Q768" s="64"/>
      <c r="R768" s="64"/>
      <c r="S768" s="64"/>
      <c r="T768" s="64"/>
      <c r="U768" s="64"/>
    </row>
    <row r="769" spans="14:21" ht="15" customHeight="1">
      <c r="N769" s="64"/>
      <c r="O769" s="64"/>
      <c r="P769" s="64"/>
      <c r="Q769" s="64"/>
      <c r="R769" s="64"/>
      <c r="S769" s="64"/>
      <c r="T769" s="64"/>
      <c r="U769" s="64"/>
    </row>
    <row r="770" spans="14:21" ht="15" customHeight="1">
      <c r="N770" s="64"/>
      <c r="O770" s="64"/>
      <c r="P770" s="64"/>
      <c r="Q770" s="64" t="s">
        <v>229</v>
      </c>
      <c r="R770" s="64"/>
      <c r="S770" s="64"/>
      <c r="T770" s="64"/>
      <c r="U770" s="64"/>
    </row>
    <row r="771" spans="14:21" ht="15" customHeight="1">
      <c r="N771" s="64"/>
      <c r="O771" s="64"/>
      <c r="P771" s="64"/>
      <c r="Q771" s="64" t="s">
        <v>28</v>
      </c>
      <c r="R771" s="321" t="s">
        <v>29</v>
      </c>
      <c r="S771" s="321"/>
      <c r="T771" s="321"/>
      <c r="U771" s="64"/>
    </row>
    <row r="772" spans="14:21" ht="15" customHeight="1">
      <c r="N772" s="64"/>
      <c r="O772" s="64"/>
      <c r="P772" s="64"/>
      <c r="Q772" s="64"/>
      <c r="R772" s="64" t="s">
        <v>311</v>
      </c>
      <c r="S772" s="64" t="s">
        <v>312</v>
      </c>
      <c r="T772" s="64" t="s">
        <v>232</v>
      </c>
      <c r="U772" s="64"/>
    </row>
    <row r="773" spans="14:21" ht="15" customHeight="1">
      <c r="N773" s="64"/>
      <c r="O773" s="64"/>
      <c r="P773" s="65" t="s">
        <v>6</v>
      </c>
      <c r="Q773" s="68">
        <v>0.6428571428571429</v>
      </c>
      <c r="R773" s="68">
        <v>7.1428571428571438E-2</v>
      </c>
      <c r="S773" s="68">
        <v>0.14285714285714288</v>
      </c>
      <c r="T773" s="69">
        <v>0.14285714285714288</v>
      </c>
      <c r="U773" s="64"/>
    </row>
    <row r="774" spans="14:21" ht="15" customHeight="1">
      <c r="N774" s="64"/>
      <c r="O774" s="64"/>
      <c r="P774" s="67" t="s">
        <v>7</v>
      </c>
      <c r="Q774" s="70">
        <v>0.66666666666666674</v>
      </c>
      <c r="R774" s="70">
        <v>6.6666666666666666E-2</v>
      </c>
      <c r="S774" s="70">
        <v>6.6666666666666666E-2</v>
      </c>
      <c r="T774" s="71">
        <v>0.2</v>
      </c>
      <c r="U774" s="64"/>
    </row>
    <row r="775" spans="14:21" ht="15" customHeight="1">
      <c r="N775" s="64"/>
      <c r="O775" s="64"/>
      <c r="P775" s="67" t="s">
        <v>8</v>
      </c>
      <c r="Q775" s="70">
        <v>0.5</v>
      </c>
      <c r="R775" s="70">
        <v>0</v>
      </c>
      <c r="S775" s="70">
        <v>0.5</v>
      </c>
      <c r="T775" s="71">
        <v>0</v>
      </c>
      <c r="U775" s="64"/>
    </row>
    <row r="776" spans="14:21" ht="15" customHeight="1">
      <c r="N776" s="64"/>
      <c r="O776" s="64"/>
      <c r="P776" s="67" t="s">
        <v>9</v>
      </c>
      <c r="Q776" s="70">
        <v>0.5</v>
      </c>
      <c r="R776" s="70">
        <v>0.2</v>
      </c>
      <c r="S776" s="70">
        <v>0.3</v>
      </c>
      <c r="T776" s="71">
        <v>0</v>
      </c>
      <c r="U776" s="64"/>
    </row>
    <row r="777" spans="14:21" ht="15" customHeight="1">
      <c r="N777" s="64"/>
      <c r="O777" s="64"/>
      <c r="P777" s="67" t="s">
        <v>10</v>
      </c>
      <c r="Q777" s="70">
        <v>0.73333333333333328</v>
      </c>
      <c r="R777" s="70">
        <v>0.13333333333333333</v>
      </c>
      <c r="S777" s="70">
        <v>6.6666666666666666E-2</v>
      </c>
      <c r="T777" s="71">
        <v>6.6666666666666666E-2</v>
      </c>
      <c r="U777" s="64"/>
    </row>
    <row r="778" spans="14:21" ht="15" customHeight="1">
      <c r="N778" s="64"/>
      <c r="O778" s="64"/>
      <c r="P778" s="67" t="s">
        <v>11</v>
      </c>
      <c r="Q778" s="70">
        <v>0.81818181818181812</v>
      </c>
      <c r="R778" s="70">
        <v>9.0909090909090912E-2</v>
      </c>
      <c r="S778" s="70">
        <v>9.0909090909090912E-2</v>
      </c>
      <c r="T778" s="71">
        <v>0</v>
      </c>
      <c r="U778" s="64"/>
    </row>
    <row r="779" spans="14:21" ht="15" customHeight="1">
      <c r="N779" s="64"/>
      <c r="O779" s="64"/>
      <c r="P779" s="64"/>
      <c r="Q779" s="64"/>
      <c r="R779" s="64"/>
      <c r="S779" s="64"/>
      <c r="T779" s="64"/>
      <c r="U779" s="64"/>
    </row>
    <row r="780" spans="14:21" ht="15" customHeight="1">
      <c r="N780" s="64"/>
      <c r="O780" s="64"/>
      <c r="P780" s="64"/>
      <c r="Q780" s="64"/>
      <c r="R780" s="64"/>
      <c r="S780" s="64"/>
      <c r="T780" s="64"/>
      <c r="U780" s="64"/>
    </row>
    <row r="781" spans="14:21" ht="15" customHeight="1">
      <c r="N781" s="64"/>
      <c r="O781" s="64"/>
      <c r="P781" s="64"/>
      <c r="Q781" s="64"/>
      <c r="R781" s="64"/>
      <c r="S781" s="64"/>
      <c r="T781" s="64"/>
      <c r="U781" s="64"/>
    </row>
    <row r="782" spans="14:21" ht="15" customHeight="1"/>
    <row r="783" spans="14:21" ht="15" customHeight="1"/>
    <row r="784" spans="14:21" ht="15" customHeight="1"/>
    <row r="785" spans="2:19" ht="15" customHeight="1"/>
    <row r="786" spans="2:19" ht="15" customHeight="1"/>
    <row r="787" spans="2:19" ht="15" customHeight="1"/>
    <row r="788" spans="2:19" ht="15" customHeight="1"/>
    <row r="789" spans="2:19" ht="15" customHeight="1"/>
    <row r="790" spans="2:19" ht="15" customHeight="1"/>
    <row r="791" spans="2:19" ht="15" customHeight="1"/>
    <row r="792" spans="2:19" ht="15" customHeight="1"/>
    <row r="793" spans="2:19" ht="15" customHeight="1"/>
    <row r="794" spans="2:19" ht="15" customHeight="1"/>
    <row r="795" spans="2:19" ht="23.25" customHeight="1">
      <c r="B795" s="56" t="s">
        <v>276</v>
      </c>
    </row>
    <row r="796" spans="2:19" ht="7.5" customHeight="1"/>
    <row r="797" spans="2:19" ht="15" customHeight="1">
      <c r="B797" s="63" t="s">
        <v>313</v>
      </c>
    </row>
    <row r="798" spans="2:19" ht="15" customHeight="1"/>
    <row r="799" spans="2:19" ht="15" customHeight="1">
      <c r="N799" s="64"/>
      <c r="O799" s="64"/>
      <c r="P799" s="64"/>
      <c r="Q799" s="64"/>
      <c r="R799" s="64"/>
      <c r="S799" s="64"/>
    </row>
    <row r="800" spans="2:19" ht="15" customHeight="1">
      <c r="N800" s="64"/>
      <c r="O800" s="64"/>
      <c r="P800" s="64"/>
      <c r="Q800" s="64"/>
      <c r="R800" s="64"/>
      <c r="S800" s="64"/>
    </row>
    <row r="801" spans="14:19" ht="15" customHeight="1">
      <c r="N801" s="64"/>
      <c r="O801" s="64" t="s">
        <v>234</v>
      </c>
      <c r="P801" s="64"/>
      <c r="Q801" s="64"/>
      <c r="R801" s="64"/>
      <c r="S801" s="64"/>
    </row>
    <row r="802" spans="14:19" ht="15" customHeight="1">
      <c r="N802" s="64"/>
      <c r="O802" s="64"/>
      <c r="P802" s="64"/>
      <c r="Q802" s="64"/>
      <c r="R802" s="64"/>
      <c r="S802" s="64"/>
    </row>
    <row r="803" spans="14:19" ht="15" customHeight="1">
      <c r="N803" s="64"/>
      <c r="O803" s="64" t="s">
        <v>235</v>
      </c>
      <c r="P803" s="64" t="s">
        <v>236</v>
      </c>
      <c r="Q803" s="64" t="s">
        <v>237</v>
      </c>
      <c r="R803" s="64" t="s">
        <v>238</v>
      </c>
      <c r="S803" s="64"/>
    </row>
    <row r="804" spans="14:19" ht="15" customHeight="1">
      <c r="N804" s="65" t="s">
        <v>6</v>
      </c>
      <c r="O804" s="68">
        <v>0.42857142857142855</v>
      </c>
      <c r="P804" s="68">
        <v>0.57142857142857151</v>
      </c>
      <c r="Q804" s="68">
        <v>0</v>
      </c>
      <c r="R804" s="69">
        <v>0</v>
      </c>
      <c r="S804" s="64"/>
    </row>
    <row r="805" spans="14:19" ht="15" customHeight="1">
      <c r="N805" s="67" t="s">
        <v>7</v>
      </c>
      <c r="O805" s="70">
        <v>0.6</v>
      </c>
      <c r="P805" s="70">
        <v>0.4</v>
      </c>
      <c r="Q805" s="70">
        <v>0</v>
      </c>
      <c r="R805" s="71">
        <v>0</v>
      </c>
      <c r="S805" s="64"/>
    </row>
    <row r="806" spans="14:19" ht="15" customHeight="1">
      <c r="N806" s="67" t="s">
        <v>8</v>
      </c>
      <c r="O806" s="70">
        <v>0.33333333333333337</v>
      </c>
      <c r="P806" s="70">
        <v>0.66666666666666674</v>
      </c>
      <c r="Q806" s="70">
        <v>0</v>
      </c>
      <c r="R806" s="71">
        <v>0</v>
      </c>
      <c r="S806" s="64"/>
    </row>
    <row r="807" spans="14:19" ht="15" customHeight="1">
      <c r="N807" s="67" t="s">
        <v>9</v>
      </c>
      <c r="O807" s="70">
        <v>0.5</v>
      </c>
      <c r="P807" s="70">
        <v>0.5</v>
      </c>
      <c r="Q807" s="70">
        <v>0</v>
      </c>
      <c r="R807" s="71">
        <v>0</v>
      </c>
      <c r="S807" s="64"/>
    </row>
    <row r="808" spans="14:19" ht="15" customHeight="1">
      <c r="N808" s="67" t="s">
        <v>10</v>
      </c>
      <c r="O808" s="70">
        <v>0.7931034482758621</v>
      </c>
      <c r="P808" s="70">
        <v>0.20689655172413793</v>
      </c>
      <c r="Q808" s="70">
        <v>0</v>
      </c>
      <c r="R808" s="71">
        <v>0</v>
      </c>
      <c r="S808" s="64"/>
    </row>
    <row r="809" spans="14:19" ht="15" customHeight="1">
      <c r="N809" s="67" t="s">
        <v>11</v>
      </c>
      <c r="O809" s="70">
        <v>0.36363636363636365</v>
      </c>
      <c r="P809" s="70">
        <v>0.63636363636363635</v>
      </c>
      <c r="Q809" s="70">
        <v>0</v>
      </c>
      <c r="R809" s="71">
        <v>0</v>
      </c>
      <c r="S809" s="64"/>
    </row>
    <row r="810" spans="14:19" ht="15" customHeight="1">
      <c r="N810" s="64"/>
      <c r="O810" s="64"/>
      <c r="P810" s="64"/>
      <c r="Q810" s="64"/>
      <c r="R810" s="64"/>
      <c r="S810" s="64"/>
    </row>
    <row r="811" spans="14:19" ht="15" customHeight="1">
      <c r="N811" s="64"/>
      <c r="O811" s="64"/>
      <c r="P811" s="64"/>
      <c r="Q811" s="64"/>
      <c r="R811" s="64"/>
      <c r="S811" s="64"/>
    </row>
    <row r="812" spans="14:19" ht="15" customHeight="1">
      <c r="N812" s="64"/>
      <c r="O812" s="64"/>
      <c r="P812" s="64"/>
      <c r="Q812" s="64"/>
      <c r="R812" s="64"/>
      <c r="S812" s="64"/>
    </row>
    <row r="813" spans="14:19" ht="15" customHeight="1">
      <c r="N813" s="64"/>
      <c r="O813" s="64"/>
      <c r="P813" s="64"/>
      <c r="Q813" s="64"/>
      <c r="R813" s="64"/>
      <c r="S813" s="64"/>
    </row>
    <row r="814" spans="14:19" ht="15" customHeight="1"/>
    <row r="815" spans="14:19" ht="15" customHeight="1"/>
    <row r="816" spans="14:19" ht="15" customHeight="1"/>
    <row r="817" spans="2:19" ht="15" customHeight="1"/>
    <row r="818" spans="2:19" ht="15" customHeight="1"/>
    <row r="819" spans="2:19" ht="15" customHeight="1">
      <c r="B819" s="63" t="s">
        <v>314</v>
      </c>
      <c r="N819" s="64"/>
      <c r="O819" s="64"/>
      <c r="P819" s="64"/>
      <c r="Q819" s="64"/>
      <c r="R819" s="64"/>
      <c r="S819" s="64"/>
    </row>
    <row r="820" spans="2:19" ht="15" customHeight="1">
      <c r="N820" s="64"/>
      <c r="O820" s="64"/>
      <c r="P820" s="64"/>
      <c r="Q820" s="64"/>
      <c r="R820" s="64"/>
      <c r="S820" s="64"/>
    </row>
    <row r="821" spans="2:19" ht="15" customHeight="1">
      <c r="N821" s="64"/>
      <c r="O821" s="64" t="s">
        <v>316</v>
      </c>
      <c r="P821" s="64"/>
      <c r="Q821" s="64"/>
      <c r="R821" s="64"/>
      <c r="S821" s="64"/>
    </row>
    <row r="822" spans="2:19" ht="15" customHeight="1">
      <c r="N822" s="64"/>
      <c r="O822" s="64"/>
      <c r="P822" s="64"/>
      <c r="Q822" s="64"/>
      <c r="R822" s="64"/>
      <c r="S822" s="64"/>
    </row>
    <row r="823" spans="2:19" ht="15" customHeight="1">
      <c r="N823" s="64"/>
      <c r="O823" s="64" t="s">
        <v>317</v>
      </c>
      <c r="P823" s="64" t="s">
        <v>318</v>
      </c>
      <c r="Q823" s="64" t="s">
        <v>319</v>
      </c>
      <c r="R823" s="64" t="s">
        <v>320</v>
      </c>
      <c r="S823" s="64" t="s">
        <v>321</v>
      </c>
    </row>
    <row r="824" spans="2:19" ht="15" customHeight="1">
      <c r="N824" s="107" t="s">
        <v>6</v>
      </c>
      <c r="O824" s="108">
        <v>0.21428571428571427</v>
      </c>
      <c r="P824" s="108">
        <v>0.14285714285714288</v>
      </c>
      <c r="Q824" s="108">
        <v>0.35714285714285715</v>
      </c>
      <c r="R824" s="108">
        <v>0.14285714285714288</v>
      </c>
      <c r="S824" s="108">
        <v>0.14285714285714288</v>
      </c>
    </row>
    <row r="825" spans="2:19" ht="15" customHeight="1">
      <c r="N825" s="107" t="s">
        <v>7</v>
      </c>
      <c r="O825" s="108">
        <v>0.53333333333333333</v>
      </c>
      <c r="P825" s="108">
        <v>0</v>
      </c>
      <c r="Q825" s="108">
        <v>6.6666666666666666E-2</v>
      </c>
      <c r="R825" s="108">
        <v>0.13333333333333333</v>
      </c>
      <c r="S825" s="108">
        <v>0.26666666666666666</v>
      </c>
    </row>
    <row r="826" spans="2:19" ht="15" customHeight="1">
      <c r="N826" s="107" t="s">
        <v>8</v>
      </c>
      <c r="O826" s="108">
        <v>0.5</v>
      </c>
      <c r="P826" s="108">
        <v>0</v>
      </c>
      <c r="Q826" s="108">
        <v>0.25</v>
      </c>
      <c r="R826" s="108">
        <v>0.25</v>
      </c>
      <c r="S826" s="108">
        <v>0</v>
      </c>
    </row>
    <row r="827" spans="2:19" ht="15" customHeight="1">
      <c r="N827" s="107" t="s">
        <v>9</v>
      </c>
      <c r="O827" s="108">
        <v>0.6</v>
      </c>
      <c r="P827" s="108">
        <v>0.1</v>
      </c>
      <c r="Q827" s="108">
        <v>0.2</v>
      </c>
      <c r="R827" s="108">
        <v>0</v>
      </c>
      <c r="S827" s="108">
        <v>0.1</v>
      </c>
    </row>
    <row r="828" spans="2:19" ht="15" customHeight="1">
      <c r="N828" s="107" t="s">
        <v>10</v>
      </c>
      <c r="O828" s="108">
        <v>0.5</v>
      </c>
      <c r="P828" s="108">
        <v>0.13636363636363635</v>
      </c>
      <c r="Q828" s="108">
        <v>0.13636363636363635</v>
      </c>
      <c r="R828" s="108">
        <v>0.18181818181818182</v>
      </c>
      <c r="S828" s="108">
        <v>4.5454545454545456E-2</v>
      </c>
    </row>
    <row r="829" spans="2:19" ht="15" customHeight="1">
      <c r="N829" s="107" t="s">
        <v>11</v>
      </c>
      <c r="O829" s="108">
        <v>0.54545454545454541</v>
      </c>
      <c r="P829" s="108">
        <v>0</v>
      </c>
      <c r="Q829" s="108">
        <v>0.36363636363636365</v>
      </c>
      <c r="R829" s="108">
        <v>0</v>
      </c>
      <c r="S829" s="108">
        <v>9.0909090909090912E-2</v>
      </c>
    </row>
    <row r="830" spans="2:19" ht="15" customHeight="1">
      <c r="N830" s="64"/>
      <c r="O830" s="64"/>
      <c r="P830" s="64"/>
      <c r="Q830" s="64"/>
      <c r="R830" s="64"/>
      <c r="S830" s="64"/>
    </row>
    <row r="831" spans="2:19" ht="15" customHeight="1">
      <c r="N831" s="64"/>
      <c r="O831" s="64"/>
      <c r="P831" s="64"/>
      <c r="Q831" s="64"/>
      <c r="R831" s="64"/>
      <c r="S831" s="64"/>
    </row>
    <row r="832" spans="2:19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</sheetData>
  <mergeCells count="8">
    <mergeCell ref="B1:Q1"/>
    <mergeCell ref="S182:T182"/>
    <mergeCell ref="U182:V182"/>
    <mergeCell ref="W182:X182"/>
    <mergeCell ref="R771:T771"/>
    <mergeCell ref="V743:W743"/>
    <mergeCell ref="Q743:U743"/>
    <mergeCell ref="Q486:AE48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0"/>
  <sheetViews>
    <sheetView showGridLines="0" zoomScale="80" zoomScaleNormal="80" workbookViewId="0"/>
  </sheetViews>
  <sheetFormatPr defaultColWidth="9.140625" defaultRowHeight="15"/>
  <cols>
    <col min="1" max="1" width="9.140625" style="127"/>
    <col min="2" max="2" width="4" style="127" customWidth="1"/>
    <col min="3" max="16384" width="9.140625" style="127"/>
  </cols>
  <sheetData>
    <row r="1" spans="1:22" s="122" customFormat="1" ht="18.75" customHeight="1">
      <c r="A1" s="124"/>
    </row>
    <row r="2" spans="1:22" s="122" customFormat="1" ht="47.25" customHeight="1">
      <c r="A2" s="146"/>
      <c r="B2" s="280" t="s">
        <v>239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</row>
    <row r="3" spans="1:22" s="122" customFormat="1" ht="18.75" customHeight="1">
      <c r="A3" s="124"/>
    </row>
    <row r="4" spans="1:22" s="122" customFormat="1" ht="18.75" customHeight="1">
      <c r="A4" s="124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22" s="122" customFormat="1" ht="33.75" customHeight="1" thickBot="1">
      <c r="A5" s="124"/>
      <c r="B5" s="147" t="s">
        <v>422</v>
      </c>
      <c r="C5" s="148"/>
      <c r="D5" s="148"/>
      <c r="E5" s="149"/>
      <c r="F5" s="149"/>
      <c r="G5" s="149"/>
      <c r="H5" s="149"/>
      <c r="I5" s="149"/>
      <c r="J5" s="147"/>
      <c r="K5" s="147"/>
      <c r="L5" s="147"/>
      <c r="M5" s="147"/>
      <c r="N5" s="147"/>
    </row>
    <row r="6" spans="1:22" s="122" customFormat="1" ht="18.75" customHeight="1">
      <c r="A6" s="124"/>
      <c r="C6" s="123"/>
    </row>
    <row r="7" spans="1:22" s="122" customFormat="1" ht="18.75" customHeight="1">
      <c r="A7" s="124"/>
      <c r="C7" s="123"/>
    </row>
    <row r="8" spans="1:22" s="122" customFormat="1" ht="18.75" customHeight="1">
      <c r="A8" s="124"/>
      <c r="C8" s="123"/>
    </row>
    <row r="9" spans="1:22" s="156" customFormat="1" ht="32.25" thickBot="1">
      <c r="A9" s="150"/>
      <c r="B9" s="151" t="s">
        <v>265</v>
      </c>
      <c r="C9" s="152"/>
      <c r="D9" s="153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  <c r="R9" s="155"/>
      <c r="S9" s="155"/>
      <c r="T9" s="150"/>
    </row>
    <row r="10" spans="1:22">
      <c r="B10" s="157"/>
    </row>
    <row r="11" spans="1:22">
      <c r="B11" s="157"/>
    </row>
    <row r="13" spans="1:22" ht="21">
      <c r="C13" s="158" t="s">
        <v>363</v>
      </c>
    </row>
    <row r="14" spans="1:22">
      <c r="C14" s="157"/>
    </row>
    <row r="43" spans="2:19">
      <c r="C43" s="133"/>
    </row>
    <row r="48" spans="2:19" ht="32.25" thickBot="1">
      <c r="B48" s="151" t="s">
        <v>266</v>
      </c>
      <c r="C48" s="159"/>
      <c r="D48" s="160"/>
      <c r="E48" s="160"/>
      <c r="F48" s="161"/>
      <c r="G48" s="161"/>
      <c r="H48" s="161"/>
      <c r="I48" s="154"/>
      <c r="J48" s="154"/>
      <c r="K48" s="154"/>
      <c r="L48" s="154"/>
      <c r="M48" s="154"/>
      <c r="N48" s="154"/>
      <c r="O48" s="154"/>
      <c r="P48" s="154"/>
      <c r="Q48" s="155"/>
      <c r="R48" s="155"/>
      <c r="S48" s="155"/>
    </row>
    <row r="49" spans="3:18" s="122" customFormat="1" ht="18.75" customHeight="1">
      <c r="J49" s="124"/>
      <c r="K49" s="124"/>
      <c r="L49" s="124"/>
      <c r="M49" s="124"/>
      <c r="N49" s="124"/>
      <c r="O49" s="124"/>
      <c r="P49" s="124"/>
      <c r="Q49" s="124"/>
      <c r="R49" s="124"/>
    </row>
    <row r="50" spans="3:18" s="122" customFormat="1" ht="18.75" customHeight="1">
      <c r="J50" s="124"/>
      <c r="K50" s="124"/>
      <c r="L50" s="124"/>
      <c r="M50" s="124"/>
      <c r="N50" s="124"/>
      <c r="O50" s="124"/>
      <c r="P50" s="124"/>
      <c r="Q50" s="124"/>
      <c r="R50" s="124"/>
    </row>
    <row r="51" spans="3:18" s="122" customFormat="1" ht="18.75" customHeight="1">
      <c r="C51" s="162" t="s">
        <v>267</v>
      </c>
      <c r="D51" s="163"/>
      <c r="E51" s="163"/>
      <c r="F51" s="164"/>
      <c r="G51" s="164"/>
      <c r="H51" s="164"/>
      <c r="I51" s="164"/>
      <c r="J51" s="164"/>
      <c r="K51" s="164"/>
      <c r="L51" s="164"/>
      <c r="M51" s="164"/>
      <c r="N51" s="124"/>
      <c r="O51" s="124"/>
      <c r="P51" s="124"/>
      <c r="Q51" s="124"/>
      <c r="R51" s="124"/>
    </row>
    <row r="52" spans="3:18" s="122" customFormat="1" ht="18.75" customHeight="1">
      <c r="C52" s="162"/>
      <c r="D52" s="163"/>
      <c r="E52" s="163"/>
      <c r="F52" s="164"/>
      <c r="G52" s="164"/>
      <c r="H52" s="164"/>
      <c r="I52" s="164"/>
      <c r="J52" s="164"/>
      <c r="K52" s="164"/>
      <c r="L52" s="164"/>
      <c r="M52" s="164"/>
      <c r="N52" s="124"/>
      <c r="O52" s="124"/>
      <c r="P52" s="124"/>
      <c r="Q52" s="124"/>
      <c r="R52" s="124"/>
    </row>
    <row r="53" spans="3:18" s="122" customFormat="1" ht="18.75" customHeight="1">
      <c r="C53" s="162"/>
      <c r="D53" s="163"/>
      <c r="E53" s="163"/>
      <c r="F53" s="164"/>
      <c r="G53" s="164"/>
      <c r="H53" s="164"/>
      <c r="I53" s="164"/>
      <c r="J53" s="164"/>
      <c r="K53" s="164"/>
      <c r="L53" s="164"/>
      <c r="M53" s="164"/>
      <c r="N53" s="124"/>
      <c r="O53" s="124"/>
      <c r="P53" s="124"/>
      <c r="Q53" s="124"/>
      <c r="R53" s="124"/>
    </row>
    <row r="55" spans="3:18" ht="21">
      <c r="C55" s="158" t="s">
        <v>364</v>
      </c>
    </row>
    <row r="86" spans="3:18">
      <c r="C86" s="133"/>
    </row>
    <row r="91" spans="3:18" s="122" customFormat="1" ht="18.75" customHeight="1">
      <c r="C91" s="162" t="s">
        <v>268</v>
      </c>
      <c r="D91" s="163"/>
      <c r="E91" s="163"/>
      <c r="F91" s="164"/>
      <c r="G91" s="164"/>
      <c r="H91" s="164"/>
      <c r="I91" s="164"/>
      <c r="J91" s="164"/>
      <c r="K91" s="164"/>
      <c r="L91" s="164"/>
      <c r="M91" s="164"/>
      <c r="N91" s="124"/>
      <c r="O91" s="124"/>
      <c r="P91" s="124"/>
      <c r="Q91" s="124"/>
      <c r="R91" s="124"/>
    </row>
    <row r="94" spans="3:18" ht="21">
      <c r="C94" s="158" t="s">
        <v>365</v>
      </c>
    </row>
    <row r="116" spans="3:3">
      <c r="C116" s="133"/>
    </row>
    <row r="133" spans="3:5">
      <c r="E133" s="127" t="s">
        <v>366</v>
      </c>
    </row>
    <row r="142" spans="3:5" ht="21">
      <c r="C142" s="158" t="s">
        <v>57</v>
      </c>
    </row>
    <row r="174" spans="3:3">
      <c r="C174" s="133"/>
    </row>
    <row r="177" spans="3:3" ht="21">
      <c r="C177" s="158" t="s">
        <v>86</v>
      </c>
    </row>
    <row r="178" spans="3:3">
      <c r="C178" s="165" t="s">
        <v>367</v>
      </c>
    </row>
    <row r="207" spans="3:9">
      <c r="C207" s="133"/>
      <c r="I207" s="166"/>
    </row>
    <row r="211" spans="3:3" ht="21">
      <c r="C211" s="162" t="s">
        <v>269</v>
      </c>
    </row>
    <row r="212" spans="3:3">
      <c r="C212" s="127" t="s">
        <v>368</v>
      </c>
    </row>
    <row r="245" spans="2:18">
      <c r="C245" s="167"/>
    </row>
    <row r="249" spans="2:18" ht="32.25" thickBot="1">
      <c r="B249" s="168" t="s">
        <v>271</v>
      </c>
      <c r="C249" s="159"/>
      <c r="D249" s="160"/>
      <c r="E249" s="160"/>
      <c r="F249" s="161"/>
      <c r="G249" s="161"/>
      <c r="H249" s="161"/>
      <c r="I249" s="161"/>
      <c r="J249" s="161"/>
      <c r="K249" s="161"/>
      <c r="L249" s="161"/>
      <c r="M249" s="161"/>
      <c r="N249" s="164"/>
      <c r="O249" s="164"/>
      <c r="P249" s="164"/>
    </row>
    <row r="250" spans="2:18" s="122" customFormat="1" ht="18.75" customHeight="1">
      <c r="B250" s="245" t="s">
        <v>429</v>
      </c>
      <c r="C250" s="169"/>
      <c r="J250" s="124"/>
      <c r="K250" s="124"/>
      <c r="L250" s="124"/>
      <c r="M250" s="124"/>
      <c r="N250" s="124"/>
      <c r="O250" s="124"/>
      <c r="P250" s="124"/>
      <c r="Q250" s="124"/>
      <c r="R250" s="124"/>
    </row>
    <row r="251" spans="2:18" s="122" customFormat="1" ht="18.75" customHeight="1">
      <c r="B251" s="245" t="s">
        <v>430</v>
      </c>
      <c r="C251" s="169"/>
      <c r="J251" s="124"/>
      <c r="K251" s="124"/>
      <c r="L251" s="124"/>
      <c r="M251" s="124"/>
      <c r="N251" s="124"/>
      <c r="O251" s="124"/>
      <c r="P251" s="124"/>
      <c r="Q251" s="124"/>
      <c r="R251" s="124"/>
    </row>
    <row r="252" spans="2:18" ht="21">
      <c r="C252" s="158" t="s">
        <v>369</v>
      </c>
    </row>
    <row r="300" spans="2:18">
      <c r="C300" s="133"/>
    </row>
    <row r="303" spans="2:18" ht="32.25" thickBot="1">
      <c r="B303" s="168" t="s">
        <v>275</v>
      </c>
      <c r="C303" s="159"/>
      <c r="D303" s="160"/>
      <c r="E303" s="160"/>
      <c r="F303" s="161"/>
      <c r="G303" s="161"/>
      <c r="H303" s="161"/>
      <c r="I303" s="161"/>
      <c r="J303" s="161"/>
      <c r="K303" s="161"/>
      <c r="L303" s="161"/>
      <c r="M303" s="161"/>
      <c r="N303" s="164"/>
      <c r="O303" s="164"/>
      <c r="P303" s="164"/>
    </row>
    <row r="304" spans="2:18" s="122" customFormat="1" ht="18.75" customHeight="1">
      <c r="C304" s="169"/>
      <c r="J304" s="124"/>
      <c r="K304" s="124"/>
      <c r="L304" s="124"/>
      <c r="M304" s="124"/>
      <c r="N304" s="124"/>
      <c r="O304" s="124"/>
      <c r="P304" s="124"/>
      <c r="Q304" s="124"/>
      <c r="R304" s="124"/>
    </row>
    <row r="305" spans="3:18" s="122" customFormat="1" ht="18.75" customHeight="1">
      <c r="C305" s="169"/>
      <c r="J305" s="124"/>
      <c r="K305" s="124"/>
      <c r="L305" s="124"/>
      <c r="M305" s="124"/>
      <c r="N305" s="124"/>
      <c r="O305" s="124"/>
      <c r="P305" s="124"/>
      <c r="Q305" s="124"/>
      <c r="R305" s="124"/>
    </row>
    <row r="308" spans="3:18" ht="21">
      <c r="C308" s="158" t="s">
        <v>228</v>
      </c>
    </row>
    <row r="340" spans="3:3">
      <c r="C340" s="133"/>
    </row>
  </sheetData>
  <mergeCells count="1">
    <mergeCell ref="B2:V2"/>
  </mergeCells>
  <pageMargins left="0.7" right="0.7" top="0.75" bottom="0.75" header="0.3" footer="0.3"/>
  <pageSetup paperSize="9" scale="51" orientation="landscape" r:id="rId1"/>
  <rowBreaks count="1" manualBreakCount="1">
    <brk id="214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0"/>
  <sheetViews>
    <sheetView showGridLines="0" topLeftCell="I37" zoomScale="80" zoomScaleNormal="80" workbookViewId="0">
      <selection activeCell="B64" sqref="B64:Q71"/>
    </sheetView>
  </sheetViews>
  <sheetFormatPr defaultColWidth="9.140625" defaultRowHeight="15"/>
  <cols>
    <col min="1" max="1" width="3.140625" style="127" customWidth="1"/>
    <col min="2" max="2" width="37.28515625" style="127" customWidth="1"/>
    <col min="3" max="3" width="10.42578125" style="127" customWidth="1"/>
    <col min="4" max="4" width="9.85546875" style="127" customWidth="1"/>
    <col min="5" max="5" width="10.42578125" style="127" customWidth="1"/>
    <col min="6" max="6" width="9.85546875" style="127" customWidth="1"/>
    <col min="7" max="8" width="10.42578125" style="127" customWidth="1"/>
    <col min="9" max="9" width="76.5703125" style="127" customWidth="1"/>
    <col min="10" max="11" width="10.42578125" style="127" customWidth="1"/>
    <col min="12" max="12" width="9.85546875" style="127" customWidth="1"/>
    <col min="13" max="13" width="12.140625" style="127" customWidth="1"/>
    <col min="14" max="14" width="23.28515625" style="127" customWidth="1"/>
    <col min="15" max="16" width="10.42578125" style="127" customWidth="1"/>
    <col min="17" max="17" width="15.5703125" style="127" customWidth="1"/>
    <col min="18" max="18" width="24.42578125" style="127" customWidth="1"/>
    <col min="19" max="19" width="12.5703125" style="127" customWidth="1"/>
    <col min="20" max="20" width="10.42578125" style="127" customWidth="1"/>
    <col min="21" max="21" width="7.140625" style="127" customWidth="1"/>
    <col min="22" max="23" width="10.42578125" style="127" customWidth="1"/>
    <col min="24" max="16384" width="9.140625" style="127"/>
  </cols>
  <sheetData>
    <row r="1" spans="1:29" s="122" customFormat="1" ht="47.25" customHeight="1">
      <c r="A1" s="146"/>
      <c r="B1" s="326" t="s">
        <v>239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170"/>
      <c r="P1" s="146"/>
      <c r="Q1" s="146"/>
      <c r="R1" s="146"/>
      <c r="S1" s="146"/>
      <c r="T1" s="171"/>
    </row>
    <row r="2" spans="1:29" s="122" customFormat="1" ht="18.75" customHeight="1">
      <c r="A2" s="124"/>
    </row>
    <row r="3" spans="1:29" s="122" customFormat="1" ht="18.75" customHeight="1">
      <c r="A3" s="124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</row>
    <row r="4" spans="1:29" s="122" customFormat="1" ht="33.75" customHeight="1" thickBot="1">
      <c r="A4" s="124"/>
      <c r="B4" s="147" t="s">
        <v>277</v>
      </c>
      <c r="C4" s="148"/>
      <c r="D4" s="148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29" ht="15" customHeight="1"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" customHeight="1"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5" customHeight="1"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5" customHeight="1"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5" customHeight="1">
      <c r="B9" s="173" t="s">
        <v>372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5" customHeight="1"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5" customHeight="1">
      <c r="B11" s="175" t="s">
        <v>13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5" customHeight="1"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>
      <c r="H14" s="127" t="s">
        <v>12</v>
      </c>
      <c r="L14" s="127">
        <v>158</v>
      </c>
      <c r="M14" s="172">
        <v>0.94047619047619047</v>
      </c>
      <c r="N14" s="127">
        <v>7</v>
      </c>
      <c r="O14" s="127">
        <v>4.1666666666666664E-2</v>
      </c>
      <c r="P14" s="127">
        <v>3</v>
      </c>
      <c r="Q14" s="172">
        <v>1.7857142857142856E-2</v>
      </c>
    </row>
    <row r="15" spans="1:29" s="177" customFormat="1" ht="15.75" customHeight="1">
      <c r="B15" s="178"/>
      <c r="C15" s="323" t="s">
        <v>423</v>
      </c>
      <c r="D15" s="324"/>
      <c r="E15" s="325"/>
      <c r="F15" s="323" t="s">
        <v>424</v>
      </c>
      <c r="G15" s="324"/>
      <c r="H15" s="325"/>
      <c r="I15" s="323" t="s">
        <v>425</v>
      </c>
      <c r="J15" s="324"/>
      <c r="K15" s="325"/>
      <c r="L15" s="323" t="s">
        <v>426</v>
      </c>
      <c r="M15" s="324"/>
      <c r="N15" s="325"/>
      <c r="O15" s="323" t="s">
        <v>427</v>
      </c>
      <c r="P15" s="324"/>
      <c r="Q15" s="325"/>
      <c r="R15" s="323" t="s">
        <v>428</v>
      </c>
      <c r="S15" s="324"/>
      <c r="T15" s="325"/>
      <c r="U15" s="179"/>
      <c r="V15" s="179"/>
      <c r="W15" s="179"/>
    </row>
    <row r="16" spans="1:29">
      <c r="B16" s="180"/>
      <c r="C16" s="181" t="s">
        <v>374</v>
      </c>
      <c r="D16" s="181">
        <v>2011</v>
      </c>
      <c r="E16" s="181">
        <v>2014</v>
      </c>
      <c r="F16" s="181">
        <v>2008</v>
      </c>
      <c r="G16" s="181">
        <v>2011</v>
      </c>
      <c r="H16" s="181">
        <v>2014</v>
      </c>
      <c r="I16" s="181">
        <v>2008</v>
      </c>
      <c r="J16" s="181">
        <v>2011</v>
      </c>
      <c r="K16" s="181">
        <v>2014</v>
      </c>
      <c r="L16" s="181">
        <v>2008</v>
      </c>
      <c r="M16" s="181">
        <v>2011</v>
      </c>
      <c r="N16" s="181">
        <v>2014</v>
      </c>
      <c r="O16" s="181">
        <v>2008</v>
      </c>
      <c r="P16" s="181">
        <v>2011</v>
      </c>
      <c r="Q16" s="181">
        <v>2014</v>
      </c>
      <c r="R16" s="181">
        <v>2008</v>
      </c>
      <c r="S16" s="181">
        <v>2011</v>
      </c>
      <c r="T16" s="181">
        <v>2014</v>
      </c>
    </row>
    <row r="17" spans="2:20">
      <c r="B17" s="182" t="s">
        <v>371</v>
      </c>
      <c r="C17" s="183"/>
      <c r="D17" s="184">
        <v>0</v>
      </c>
      <c r="E17" s="184">
        <v>7.0999999999999994E-2</v>
      </c>
      <c r="F17" s="174">
        <v>0</v>
      </c>
      <c r="G17" s="185">
        <v>0</v>
      </c>
      <c r="H17" s="185">
        <v>0.2</v>
      </c>
      <c r="I17" s="174">
        <v>5.2631578947368418E-2</v>
      </c>
      <c r="J17" s="185">
        <v>0</v>
      </c>
      <c r="K17" s="185">
        <v>0</v>
      </c>
      <c r="L17" s="174">
        <v>0</v>
      </c>
      <c r="M17" s="185">
        <v>0</v>
      </c>
      <c r="N17" s="185">
        <v>0.1</v>
      </c>
      <c r="O17" s="174">
        <v>0</v>
      </c>
      <c r="P17" s="185">
        <v>0</v>
      </c>
      <c r="Q17" s="185">
        <v>0</v>
      </c>
      <c r="R17" s="174">
        <v>0</v>
      </c>
      <c r="S17" s="185">
        <v>0</v>
      </c>
      <c r="T17" s="185">
        <v>0</v>
      </c>
    </row>
    <row r="18" spans="2:20">
      <c r="B18" s="186" t="s">
        <v>375</v>
      </c>
      <c r="C18" s="183"/>
      <c r="D18" s="184">
        <v>0</v>
      </c>
      <c r="E18" s="184">
        <v>0.14299999999999999</v>
      </c>
      <c r="F18" s="174">
        <v>0.15789473684210525</v>
      </c>
      <c r="G18" s="185">
        <v>0.21428571428571427</v>
      </c>
      <c r="H18" s="185">
        <v>0.2</v>
      </c>
      <c r="I18" s="174">
        <v>0.10526315789473684</v>
      </c>
      <c r="J18" s="185">
        <v>0.3</v>
      </c>
      <c r="K18" s="185">
        <v>0.25</v>
      </c>
      <c r="L18" s="174">
        <v>0</v>
      </c>
      <c r="M18" s="185">
        <v>7.6923076923076927E-2</v>
      </c>
      <c r="N18" s="185">
        <v>0</v>
      </c>
      <c r="O18" s="174">
        <v>8.8235294117647065E-2</v>
      </c>
      <c r="P18" s="185">
        <v>0.23529411764705882</v>
      </c>
      <c r="Q18" s="185">
        <v>0.13300000000000001</v>
      </c>
      <c r="R18" s="174">
        <v>9.0909090909090912E-2</v>
      </c>
      <c r="S18" s="185">
        <v>0.5</v>
      </c>
      <c r="T18" s="185">
        <v>9.0999999999999998E-2</v>
      </c>
    </row>
    <row r="19" spans="2:20">
      <c r="B19" s="182" t="s">
        <v>370</v>
      </c>
      <c r="C19" s="183"/>
      <c r="D19" s="184">
        <v>1</v>
      </c>
      <c r="E19" s="184">
        <v>0.78600000000000003</v>
      </c>
      <c r="F19" s="174">
        <v>0.84210526315789469</v>
      </c>
      <c r="G19" s="185">
        <v>0.7857142857142857</v>
      </c>
      <c r="H19" s="185">
        <v>0.6</v>
      </c>
      <c r="I19" s="174">
        <v>0.84210526315789469</v>
      </c>
      <c r="J19" s="185">
        <v>0.7</v>
      </c>
      <c r="K19" s="185">
        <v>0.75</v>
      </c>
      <c r="L19" s="174">
        <v>1</v>
      </c>
      <c r="M19" s="185">
        <v>0.92307692307692313</v>
      </c>
      <c r="N19" s="185">
        <v>0.9</v>
      </c>
      <c r="O19" s="174">
        <v>0.91176470588235292</v>
      </c>
      <c r="P19" s="185">
        <v>0.76470588235294112</v>
      </c>
      <c r="Q19" s="185">
        <v>0.86699999999999999</v>
      </c>
      <c r="R19" s="174">
        <v>0.90909090909090906</v>
      </c>
      <c r="S19" s="185">
        <v>0.5</v>
      </c>
      <c r="T19" s="185">
        <v>0.91900000000000004</v>
      </c>
    </row>
    <row r="20" spans="2:20">
      <c r="C20" s="179">
        <f>(C19/2)</f>
        <v>0</v>
      </c>
      <c r="D20" s="179">
        <v>0.47</v>
      </c>
      <c r="E20" s="179">
        <f t="shared" ref="E20:T20" si="0">(E19/2)</f>
        <v>0.39300000000000002</v>
      </c>
      <c r="F20" s="179">
        <v>0.46</v>
      </c>
      <c r="G20" s="179">
        <f t="shared" si="0"/>
        <v>0.39285714285714285</v>
      </c>
      <c r="H20" s="179">
        <f t="shared" si="0"/>
        <v>0.3</v>
      </c>
      <c r="I20" s="179">
        <f t="shared" si="0"/>
        <v>0.42105263157894735</v>
      </c>
      <c r="J20" s="179">
        <f t="shared" si="0"/>
        <v>0.35</v>
      </c>
      <c r="K20" s="179">
        <f t="shared" si="0"/>
        <v>0.375</v>
      </c>
      <c r="L20" s="179">
        <f t="shared" si="0"/>
        <v>0.5</v>
      </c>
      <c r="M20" s="179">
        <f t="shared" si="0"/>
        <v>0.46153846153846156</v>
      </c>
      <c r="N20" s="179">
        <f t="shared" si="0"/>
        <v>0.45</v>
      </c>
      <c r="O20" s="179">
        <f t="shared" si="0"/>
        <v>0.45588235294117646</v>
      </c>
      <c r="P20" s="179">
        <f t="shared" si="0"/>
        <v>0.38235294117647056</v>
      </c>
      <c r="Q20" s="179">
        <f t="shared" si="0"/>
        <v>0.4335</v>
      </c>
      <c r="R20" s="179">
        <f t="shared" si="0"/>
        <v>0.45454545454545453</v>
      </c>
      <c r="S20" s="179">
        <f t="shared" si="0"/>
        <v>0.25</v>
      </c>
      <c r="T20" s="179">
        <f t="shared" si="0"/>
        <v>0.45950000000000002</v>
      </c>
    </row>
    <row r="21" spans="2:20">
      <c r="C21" s="172"/>
      <c r="O21" s="172"/>
    </row>
    <row r="22" spans="2:20">
      <c r="C22" s="172"/>
      <c r="J22" s="174"/>
      <c r="O22" s="172"/>
    </row>
    <row r="23" spans="2:20" ht="15.75">
      <c r="B23" s="175" t="s">
        <v>25</v>
      </c>
      <c r="C23" s="172"/>
      <c r="G23" s="176" t="s">
        <v>373</v>
      </c>
      <c r="J23" s="174"/>
      <c r="O23" s="172">
        <v>3.5714285714285712E-2</v>
      </c>
    </row>
    <row r="24" spans="2:20">
      <c r="J24" s="174"/>
    </row>
    <row r="27" spans="2:20" ht="15" customHeight="1">
      <c r="B27" s="327"/>
      <c r="C27" s="187" t="s">
        <v>374</v>
      </c>
      <c r="D27" s="188"/>
      <c r="E27" s="188"/>
      <c r="F27" s="188"/>
      <c r="G27" s="189"/>
      <c r="H27" s="190">
        <v>2011</v>
      </c>
      <c r="I27" s="191"/>
      <c r="J27" s="191"/>
      <c r="K27" s="191"/>
      <c r="L27" s="191"/>
      <c r="M27" s="191"/>
      <c r="N27" s="190">
        <v>2014</v>
      </c>
      <c r="O27" s="191"/>
      <c r="P27" s="191"/>
      <c r="Q27" s="191"/>
      <c r="R27" s="191"/>
      <c r="S27" s="191"/>
    </row>
    <row r="28" spans="2:20" s="193" customFormat="1" ht="40.5" customHeight="1">
      <c r="B28" s="328"/>
      <c r="C28" s="192" t="s">
        <v>381</v>
      </c>
      <c r="D28" s="192" t="s">
        <v>377</v>
      </c>
      <c r="E28" s="192" t="s">
        <v>378</v>
      </c>
      <c r="F28" s="192" t="s">
        <v>379</v>
      </c>
      <c r="G28" s="192" t="s">
        <v>380</v>
      </c>
      <c r="H28" s="192" t="s">
        <v>376</v>
      </c>
      <c r="I28" s="192" t="s">
        <v>377</v>
      </c>
      <c r="J28" s="192" t="s">
        <v>377</v>
      </c>
      <c r="K28" s="192" t="s">
        <v>378</v>
      </c>
      <c r="L28" s="192" t="s">
        <v>379</v>
      </c>
      <c r="M28" s="192" t="s">
        <v>380</v>
      </c>
      <c r="N28" s="192" t="s">
        <v>376</v>
      </c>
      <c r="O28" s="192" t="s">
        <v>377</v>
      </c>
      <c r="P28" s="192" t="s">
        <v>377</v>
      </c>
      <c r="Q28" s="192" t="s">
        <v>378</v>
      </c>
      <c r="R28" s="192" t="s">
        <v>379</v>
      </c>
      <c r="S28" s="192" t="s">
        <v>380</v>
      </c>
    </row>
    <row r="29" spans="2:20" ht="25.5">
      <c r="B29" s="194" t="s">
        <v>382</v>
      </c>
      <c r="C29" s="195">
        <v>0</v>
      </c>
      <c r="D29" s="195">
        <v>5.5555555555555552E-2</v>
      </c>
      <c r="E29" s="195">
        <v>0.125</v>
      </c>
      <c r="F29" s="195">
        <v>0</v>
      </c>
      <c r="G29" s="195">
        <v>4.5454545454545456E-2</v>
      </c>
      <c r="H29" s="195">
        <v>0</v>
      </c>
      <c r="I29" s="195">
        <v>7.1428571428571425E-2</v>
      </c>
      <c r="J29" s="195">
        <v>0</v>
      </c>
      <c r="K29" s="195">
        <v>0.15384615384615385</v>
      </c>
      <c r="L29" s="195">
        <v>0</v>
      </c>
      <c r="M29" s="195">
        <v>0</v>
      </c>
      <c r="N29" s="195">
        <v>0.23100000000000001</v>
      </c>
      <c r="O29" s="195">
        <v>0</v>
      </c>
      <c r="P29" s="195">
        <v>0</v>
      </c>
      <c r="Q29" s="195">
        <v>0.222</v>
      </c>
      <c r="R29" s="195">
        <v>0.1</v>
      </c>
      <c r="S29" s="195">
        <v>0.36399999999999999</v>
      </c>
    </row>
    <row r="30" spans="2:20" ht="25.5">
      <c r="B30" s="194" t="s">
        <v>383</v>
      </c>
      <c r="C30" s="195">
        <v>0.10526315789473684</v>
      </c>
      <c r="D30" s="195">
        <v>0.1111111111111111</v>
      </c>
      <c r="E30" s="195">
        <v>0</v>
      </c>
      <c r="F30" s="195">
        <v>2.9411764705882353E-2</v>
      </c>
      <c r="G30" s="195">
        <v>9.0909090909090912E-2</v>
      </c>
      <c r="H30" s="195">
        <v>0</v>
      </c>
      <c r="I30" s="195">
        <v>0</v>
      </c>
      <c r="J30" s="195">
        <v>0.1</v>
      </c>
      <c r="K30" s="195">
        <v>0</v>
      </c>
      <c r="L30" s="195">
        <v>0.17647058823529413</v>
      </c>
      <c r="M30" s="195">
        <v>0</v>
      </c>
      <c r="N30" s="195">
        <v>0</v>
      </c>
      <c r="O30" s="195">
        <v>0</v>
      </c>
      <c r="P30" s="195">
        <v>0.25</v>
      </c>
      <c r="Q30" s="195">
        <v>0</v>
      </c>
      <c r="R30" s="195">
        <v>3.3000000000000002E-2</v>
      </c>
      <c r="S30" s="195">
        <v>9.0999999999999998E-2</v>
      </c>
    </row>
    <row r="31" spans="2:20" ht="25.5">
      <c r="B31" s="194" t="s">
        <v>384</v>
      </c>
      <c r="C31" s="195">
        <v>0.15789473684210525</v>
      </c>
      <c r="D31" s="195">
        <v>5.5555555555555552E-2</v>
      </c>
      <c r="E31" s="195">
        <v>6.25E-2</v>
      </c>
      <c r="F31" s="195">
        <v>0.11764705882352941</v>
      </c>
      <c r="G31" s="195">
        <v>4.5454545454545456E-2</v>
      </c>
      <c r="H31" s="195">
        <v>0</v>
      </c>
      <c r="I31" s="195">
        <v>0</v>
      </c>
      <c r="J31" s="195">
        <v>0.2</v>
      </c>
      <c r="K31" s="195">
        <v>0.15384615384615385</v>
      </c>
      <c r="L31" s="195">
        <v>0</v>
      </c>
      <c r="M31" s="195">
        <v>0</v>
      </c>
      <c r="N31" s="195">
        <v>0.154</v>
      </c>
      <c r="O31" s="195">
        <v>0</v>
      </c>
      <c r="P31" s="195">
        <v>0.25</v>
      </c>
      <c r="Q31" s="195">
        <v>0.111</v>
      </c>
      <c r="R31" s="195">
        <v>6.7000000000000004E-2</v>
      </c>
      <c r="S31" s="195">
        <v>0</v>
      </c>
    </row>
    <row r="32" spans="2:20">
      <c r="B32" s="194" t="s">
        <v>385</v>
      </c>
      <c r="C32" s="195">
        <v>0.21052631578947367</v>
      </c>
      <c r="D32" s="195">
        <v>0.33333333333333331</v>
      </c>
      <c r="E32" s="195">
        <v>6.25E-2</v>
      </c>
      <c r="F32" s="195">
        <v>0.20588235294117646</v>
      </c>
      <c r="G32" s="195">
        <v>0.18181818181818182</v>
      </c>
      <c r="H32" s="195">
        <v>0</v>
      </c>
      <c r="I32" s="195">
        <v>7.1428571428571425E-2</v>
      </c>
      <c r="J32" s="195">
        <v>0</v>
      </c>
      <c r="K32" s="195">
        <v>7.6923076923076927E-2</v>
      </c>
      <c r="L32" s="195">
        <v>0</v>
      </c>
      <c r="M32" s="195">
        <v>0.5</v>
      </c>
      <c r="N32" s="195">
        <v>0.154</v>
      </c>
      <c r="O32" s="195">
        <v>8.3000000000000004E-2</v>
      </c>
      <c r="P32" s="195">
        <v>0</v>
      </c>
      <c r="Q32" s="195">
        <v>0</v>
      </c>
      <c r="R32" s="195">
        <v>0.1</v>
      </c>
      <c r="S32" s="195">
        <v>9.0999999999999998E-2</v>
      </c>
    </row>
    <row r="33" spans="2:46" ht="25.5">
      <c r="B33" s="194" t="s">
        <v>386</v>
      </c>
      <c r="C33" s="195">
        <v>0.31578947368421051</v>
      </c>
      <c r="D33" s="195">
        <v>0.22222222222222221</v>
      </c>
      <c r="E33" s="195">
        <v>0.125</v>
      </c>
      <c r="F33" s="195">
        <v>5.8823529411764705E-2</v>
      </c>
      <c r="G33" s="195">
        <v>9.0909090909090912E-2</v>
      </c>
      <c r="H33" s="195">
        <v>0</v>
      </c>
      <c r="I33" s="195">
        <v>0.14285714285714285</v>
      </c>
      <c r="J33" s="195">
        <v>0.2</v>
      </c>
      <c r="K33" s="195">
        <v>0.15384615384615385</v>
      </c>
      <c r="L33" s="195">
        <v>5.8823529411764705E-2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6.7000000000000004E-2</v>
      </c>
      <c r="S33" s="195">
        <v>9.0999999999999998E-2</v>
      </c>
      <c r="AS33" s="179"/>
    </row>
    <row r="34" spans="2:46" ht="25.5">
      <c r="B34" s="194" t="s">
        <v>387</v>
      </c>
      <c r="C34" s="195">
        <v>0.21052631578947367</v>
      </c>
      <c r="D34" s="195">
        <v>0.22222222222222221</v>
      </c>
      <c r="E34" s="195">
        <v>0.625</v>
      </c>
      <c r="F34" s="195">
        <v>0.58823529411764708</v>
      </c>
      <c r="G34" s="195">
        <v>0.54545454545454541</v>
      </c>
      <c r="H34" s="195">
        <v>1</v>
      </c>
      <c r="I34" s="195">
        <v>0.7142857142857143</v>
      </c>
      <c r="J34" s="195">
        <v>0.5</v>
      </c>
      <c r="K34" s="195">
        <v>0.46153846153846156</v>
      </c>
      <c r="L34" s="195">
        <v>0.76470588235294112</v>
      </c>
      <c r="M34" s="195">
        <v>0.5</v>
      </c>
      <c r="N34" s="195">
        <v>0.46200000000000002</v>
      </c>
      <c r="O34" s="195">
        <v>0.91700000000000004</v>
      </c>
      <c r="P34" s="195">
        <v>0.5</v>
      </c>
      <c r="Q34" s="195">
        <v>0.66700000000000004</v>
      </c>
      <c r="R34" s="195">
        <v>0.63300000000000001</v>
      </c>
      <c r="S34" s="195">
        <v>0.36399999999999999</v>
      </c>
      <c r="AT34" s="179"/>
    </row>
    <row r="35" spans="2:46">
      <c r="B35" s="196"/>
      <c r="C35" s="179">
        <v>0.14516129032258066</v>
      </c>
      <c r="D35" s="179">
        <v>0.1111111111111111</v>
      </c>
      <c r="E35" s="179">
        <v>0.2</v>
      </c>
      <c r="F35" s="179">
        <v>0.25925925925925924</v>
      </c>
      <c r="G35" s="179">
        <v>0.26470588235294118</v>
      </c>
      <c r="H35" s="179">
        <v>0.10526315789473684</v>
      </c>
      <c r="I35" s="179">
        <v>0.1111111111111111</v>
      </c>
      <c r="J35" s="179">
        <v>0.3125</v>
      </c>
      <c r="K35" s="179">
        <v>0.29411764705882354</v>
      </c>
      <c r="L35" s="179">
        <v>0.27272727272727271</v>
      </c>
      <c r="M35" s="179">
        <v>0.5</v>
      </c>
      <c r="N35" s="179">
        <v>0.35714285714285715</v>
      </c>
      <c r="O35" s="179">
        <v>0.25</v>
      </c>
      <c r="P35" s="179">
        <v>0.23076923076923078</v>
      </c>
      <c r="Q35" s="179">
        <v>0.38235294117647056</v>
      </c>
      <c r="R35" s="179">
        <v>0.25</v>
      </c>
      <c r="AS35" s="179"/>
    </row>
    <row r="36" spans="2:46">
      <c r="B36" s="196"/>
      <c r="C36" s="179"/>
      <c r="D36" s="179"/>
      <c r="E36" s="179"/>
      <c r="F36" s="179"/>
      <c r="G36" s="179"/>
      <c r="H36" s="179"/>
      <c r="I36"/>
      <c r="J36"/>
      <c r="K36"/>
      <c r="L36"/>
      <c r="M36"/>
      <c r="N36"/>
      <c r="O36"/>
      <c r="P36"/>
      <c r="Q36"/>
      <c r="R36"/>
      <c r="S36"/>
      <c r="AH36" s="179"/>
    </row>
    <row r="37" spans="2:46" ht="15" customHeight="1">
      <c r="I37"/>
      <c r="J37"/>
      <c r="K37"/>
      <c r="L37"/>
      <c r="M37"/>
      <c r="N37"/>
      <c r="O37"/>
      <c r="P37"/>
      <c r="Q37"/>
      <c r="R37"/>
      <c r="S37"/>
      <c r="AH37" s="179"/>
    </row>
    <row r="38" spans="2:46">
      <c r="I38"/>
      <c r="J38"/>
      <c r="K38"/>
      <c r="L38"/>
      <c r="M38"/>
      <c r="N38"/>
      <c r="O38"/>
      <c r="P38"/>
      <c r="Q38"/>
      <c r="R38"/>
      <c r="S38"/>
      <c r="AH38" s="179"/>
    </row>
    <row r="39" spans="2:46">
      <c r="I39"/>
      <c r="J39"/>
      <c r="K39"/>
      <c r="L39"/>
      <c r="M39"/>
      <c r="N39"/>
      <c r="O39"/>
      <c r="P39"/>
      <c r="Q39"/>
      <c r="R39"/>
      <c r="S39"/>
      <c r="AH39" s="179"/>
    </row>
    <row r="40" spans="2:46" ht="15.75">
      <c r="B40" s="175" t="s">
        <v>365</v>
      </c>
      <c r="G40" s="176" t="s">
        <v>373</v>
      </c>
      <c r="I40"/>
      <c r="J40"/>
      <c r="K40"/>
      <c r="L40"/>
      <c r="M40"/>
      <c r="N40"/>
      <c r="O40"/>
      <c r="P40"/>
      <c r="Q40"/>
      <c r="R40"/>
      <c r="S40"/>
      <c r="AH40" s="179"/>
    </row>
    <row r="41" spans="2:46">
      <c r="I41"/>
      <c r="J41"/>
      <c r="K41"/>
      <c r="L41"/>
      <c r="M41"/>
      <c r="N41"/>
      <c r="O41"/>
      <c r="P41"/>
      <c r="Q41"/>
      <c r="R41"/>
      <c r="S41"/>
      <c r="AH41" s="179"/>
    </row>
    <row r="42" spans="2:46">
      <c r="B42" s="329">
        <v>2008</v>
      </c>
      <c r="C42" s="329"/>
      <c r="D42" s="329"/>
      <c r="E42" s="329"/>
      <c r="F42" s="329"/>
      <c r="G42" s="329"/>
      <c r="H42" s="329"/>
      <c r="I42"/>
      <c r="J42"/>
      <c r="K42"/>
      <c r="L42"/>
      <c r="M42"/>
      <c r="N42"/>
      <c r="O42"/>
      <c r="P42"/>
      <c r="Q42"/>
      <c r="R42"/>
      <c r="S42"/>
      <c r="AH42" s="179"/>
    </row>
    <row r="43" spans="2:46" ht="15" customHeight="1">
      <c r="B43" s="330"/>
      <c r="C43" s="332" t="s">
        <v>388</v>
      </c>
      <c r="D43" s="332"/>
      <c r="E43" s="332" t="s">
        <v>389</v>
      </c>
      <c r="F43" s="332"/>
      <c r="G43" s="332" t="s">
        <v>390</v>
      </c>
      <c r="H43" s="332"/>
      <c r="I43"/>
      <c r="J43"/>
      <c r="K43"/>
      <c r="L43"/>
      <c r="M43"/>
      <c r="N43"/>
      <c r="O43"/>
      <c r="P43"/>
      <c r="Q43"/>
      <c r="R43"/>
      <c r="S43"/>
      <c r="AH43" s="179"/>
    </row>
    <row r="44" spans="2:46" ht="25.5">
      <c r="B44" s="331"/>
      <c r="C44" s="197" t="s">
        <v>289</v>
      </c>
      <c r="D44" s="197" t="s">
        <v>391</v>
      </c>
      <c r="E44" s="197" t="s">
        <v>289</v>
      </c>
      <c r="F44" s="197" t="s">
        <v>391</v>
      </c>
      <c r="G44" s="197" t="s">
        <v>392</v>
      </c>
      <c r="H44" s="197" t="s">
        <v>393</v>
      </c>
      <c r="I44"/>
      <c r="J44"/>
      <c r="K44"/>
      <c r="L44"/>
      <c r="M44"/>
      <c r="N44"/>
      <c r="O44"/>
      <c r="P44"/>
      <c r="Q44"/>
      <c r="R44"/>
      <c r="S44"/>
    </row>
    <row r="45" spans="2:46">
      <c r="B45" s="198" t="str">
        <f>$C$28</f>
        <v>E.T. Mines, esp. Extr. Mines</v>
      </c>
      <c r="C45" s="195">
        <v>0.64516129032258063</v>
      </c>
      <c r="D45" s="195">
        <v>6.4516129032258063E-2</v>
      </c>
      <c r="E45" s="195">
        <v>0.12903225806451613</v>
      </c>
      <c r="F45" s="195">
        <v>3.2258064516129031E-2</v>
      </c>
      <c r="G45" s="195">
        <v>9.6774193548387094E-2</v>
      </c>
      <c r="H45" s="195">
        <v>3.2258064516129031E-2</v>
      </c>
      <c r="I45"/>
      <c r="J45"/>
      <c r="K45"/>
      <c r="L45"/>
      <c r="M45"/>
      <c r="N45"/>
      <c r="O45"/>
      <c r="P45"/>
      <c r="Q45"/>
      <c r="R45"/>
      <c r="S45"/>
    </row>
    <row r="46" spans="2:46">
      <c r="B46" s="198" t="str">
        <f>$D$28</f>
        <v>E.T. Telec. esp. en Sistemes Electrònics</v>
      </c>
      <c r="C46" s="195">
        <v>0.55555555555555558</v>
      </c>
      <c r="D46" s="195">
        <v>0</v>
      </c>
      <c r="E46" s="195">
        <v>0.27777777777777779</v>
      </c>
      <c r="F46" s="195">
        <v>5.5555555555555552E-2</v>
      </c>
      <c r="G46" s="195">
        <v>0</v>
      </c>
      <c r="H46" s="195">
        <v>0.1111111111111111</v>
      </c>
      <c r="I46"/>
      <c r="J46"/>
      <c r="K46"/>
      <c r="L46"/>
      <c r="M46"/>
      <c r="N46"/>
      <c r="O46"/>
      <c r="P46"/>
      <c r="Q46"/>
      <c r="R46"/>
      <c r="S46"/>
    </row>
    <row r="47" spans="2:46">
      <c r="B47" s="198" t="str">
        <f>$E$28</f>
        <v>E.T. Ind. esp en Electrònica</v>
      </c>
      <c r="C47" s="195">
        <v>0.5</v>
      </c>
      <c r="D47" s="195">
        <v>0</v>
      </c>
      <c r="E47" s="195">
        <v>0.4</v>
      </c>
      <c r="F47" s="195">
        <v>0.1</v>
      </c>
      <c r="G47" s="195">
        <v>0</v>
      </c>
      <c r="H47" s="195">
        <v>0</v>
      </c>
      <c r="I47"/>
      <c r="J47"/>
      <c r="K47"/>
      <c r="L47"/>
      <c r="M47"/>
      <c r="N47"/>
      <c r="O47"/>
      <c r="P47"/>
      <c r="Q47"/>
      <c r="R47"/>
      <c r="S47"/>
    </row>
    <row r="48" spans="2:46">
      <c r="B48" s="198" t="str">
        <f>$F$28</f>
        <v>E.T. Ind. esp. Mecànica</v>
      </c>
      <c r="C48" s="195">
        <v>0.62962962962962965</v>
      </c>
      <c r="D48" s="195">
        <v>3.7037037037037035E-2</v>
      </c>
      <c r="E48" s="195">
        <v>3.7037037037037035E-2</v>
      </c>
      <c r="F48" s="195">
        <v>0.1111111111111111</v>
      </c>
      <c r="G48" s="195">
        <v>3.7037037037037035E-2</v>
      </c>
      <c r="H48" s="195">
        <v>0.14814814814814814</v>
      </c>
      <c r="I48"/>
      <c r="J48"/>
      <c r="K48"/>
      <c r="L48"/>
      <c r="M48"/>
      <c r="N48"/>
      <c r="O48"/>
      <c r="P48"/>
      <c r="Q48"/>
      <c r="R48"/>
      <c r="S48"/>
    </row>
    <row r="49" spans="2:54">
      <c r="B49" s="198" t="str">
        <f>$G$28</f>
        <v>E.T. Ind. esp. Química</v>
      </c>
      <c r="C49" s="195">
        <v>0.70588235294117652</v>
      </c>
      <c r="D49" s="195">
        <v>0.11764705882352941</v>
      </c>
      <c r="E49" s="195">
        <v>0.17647058823529413</v>
      </c>
      <c r="F49" s="195">
        <v>0</v>
      </c>
      <c r="G49" s="195">
        <v>0</v>
      </c>
      <c r="H49" s="195">
        <v>0</v>
      </c>
    </row>
    <row r="50" spans="2:54">
      <c r="B50" s="329">
        <v>2014</v>
      </c>
      <c r="C50" s="329"/>
      <c r="D50" s="329"/>
      <c r="E50" s="329"/>
      <c r="F50" s="329"/>
      <c r="G50" s="329"/>
      <c r="H50" s="329"/>
      <c r="I50" s="329">
        <v>2011</v>
      </c>
      <c r="J50" s="329"/>
      <c r="K50" s="329"/>
      <c r="L50" s="329"/>
      <c r="M50" s="329"/>
      <c r="N50" s="329"/>
      <c r="O50" s="329"/>
    </row>
    <row r="51" spans="2:54" ht="15" customHeight="1">
      <c r="B51" s="330"/>
      <c r="C51" s="332" t="s">
        <v>388</v>
      </c>
      <c r="D51" s="332"/>
      <c r="E51" s="332" t="s">
        <v>389</v>
      </c>
      <c r="F51" s="332"/>
      <c r="G51" s="332" t="s">
        <v>390</v>
      </c>
      <c r="H51" s="332"/>
      <c r="I51" s="199"/>
      <c r="J51" s="333" t="s">
        <v>388</v>
      </c>
      <c r="K51" s="334"/>
      <c r="L51" s="333" t="s">
        <v>389</v>
      </c>
      <c r="M51" s="334"/>
      <c r="N51" s="333" t="s">
        <v>390</v>
      </c>
      <c r="O51" s="334"/>
    </row>
    <row r="52" spans="2:54" ht="25.5">
      <c r="B52" s="331"/>
      <c r="C52" s="200" t="s">
        <v>289</v>
      </c>
      <c r="D52" s="200" t="s">
        <v>391</v>
      </c>
      <c r="E52" s="200" t="s">
        <v>289</v>
      </c>
      <c r="F52" s="200" t="s">
        <v>391</v>
      </c>
      <c r="G52" s="200" t="s">
        <v>392</v>
      </c>
      <c r="H52" s="200" t="s">
        <v>393</v>
      </c>
      <c r="I52" s="201"/>
      <c r="J52" s="197" t="s">
        <v>289</v>
      </c>
      <c r="K52" s="197" t="s">
        <v>391</v>
      </c>
      <c r="L52" s="197" t="s">
        <v>289</v>
      </c>
      <c r="M52" s="197" t="s">
        <v>391</v>
      </c>
      <c r="N52" s="197" t="s">
        <v>392</v>
      </c>
      <c r="O52" s="197" t="s">
        <v>393</v>
      </c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</row>
    <row r="53" spans="2:54">
      <c r="B53" s="198" t="s">
        <v>251</v>
      </c>
      <c r="C53" s="195">
        <v>0</v>
      </c>
      <c r="D53" s="195">
        <v>0</v>
      </c>
      <c r="E53" s="195">
        <v>0.2</v>
      </c>
      <c r="F53" s="195">
        <v>0.2</v>
      </c>
      <c r="G53" s="195">
        <v>0.2</v>
      </c>
      <c r="H53" s="195">
        <v>0.4</v>
      </c>
      <c r="I53" s="198" t="s">
        <v>251</v>
      </c>
      <c r="J53" s="195">
        <v>1</v>
      </c>
      <c r="K53" s="195">
        <v>0</v>
      </c>
      <c r="L53" s="195">
        <v>0</v>
      </c>
      <c r="M53" s="195">
        <v>0</v>
      </c>
      <c r="N53" s="195">
        <v>0</v>
      </c>
      <c r="O53" s="195">
        <v>0</v>
      </c>
    </row>
    <row r="54" spans="2:54">
      <c r="B54" s="198" t="s">
        <v>394</v>
      </c>
      <c r="C54" s="195">
        <v>0</v>
      </c>
      <c r="D54" s="195">
        <v>0</v>
      </c>
      <c r="E54" s="195">
        <v>0.6</v>
      </c>
      <c r="F54" s="195">
        <v>0</v>
      </c>
      <c r="G54" s="195">
        <v>0</v>
      </c>
      <c r="H54" s="195">
        <v>0.4</v>
      </c>
      <c r="I54" s="198" t="s">
        <v>394</v>
      </c>
      <c r="J54" s="195">
        <v>0.5714285714285714</v>
      </c>
      <c r="K54" s="195">
        <v>0</v>
      </c>
      <c r="L54" s="195">
        <v>0.21428571428571427</v>
      </c>
      <c r="M54" s="195">
        <v>0</v>
      </c>
      <c r="N54" s="195">
        <v>7.1428571428571425E-2</v>
      </c>
      <c r="O54" s="195">
        <v>0.14285714285714285</v>
      </c>
    </row>
    <row r="55" spans="2:54">
      <c r="B55" s="198" t="s">
        <v>395</v>
      </c>
      <c r="C55" s="195">
        <v>0</v>
      </c>
      <c r="D55" s="195">
        <v>0</v>
      </c>
      <c r="E55" s="195">
        <v>0</v>
      </c>
      <c r="F55" s="195">
        <v>0</v>
      </c>
      <c r="G55" s="195">
        <v>0</v>
      </c>
      <c r="H55" s="195">
        <v>1</v>
      </c>
      <c r="I55" s="198" t="s">
        <v>395</v>
      </c>
      <c r="J55" s="195">
        <v>0.3</v>
      </c>
      <c r="K55" s="195">
        <v>0.2</v>
      </c>
      <c r="L55" s="195">
        <v>0.2</v>
      </c>
      <c r="M55" s="195">
        <v>0.1</v>
      </c>
      <c r="N55" s="195">
        <v>0</v>
      </c>
      <c r="O55" s="195">
        <v>0.2</v>
      </c>
    </row>
    <row r="56" spans="2:54">
      <c r="B56" s="198" t="s">
        <v>396</v>
      </c>
      <c r="C56" s="195">
        <v>0</v>
      </c>
      <c r="D56" s="195">
        <v>0</v>
      </c>
      <c r="E56" s="195">
        <v>0</v>
      </c>
      <c r="F56" s="195">
        <v>0</v>
      </c>
      <c r="G56" s="195">
        <v>0</v>
      </c>
      <c r="H56" s="195">
        <v>1</v>
      </c>
      <c r="I56" s="198" t="s">
        <v>396</v>
      </c>
      <c r="J56" s="195">
        <v>0.53846153846153844</v>
      </c>
      <c r="K56" s="195">
        <v>0.15384615384615385</v>
      </c>
      <c r="L56" s="195">
        <v>7.6923076923076927E-2</v>
      </c>
      <c r="M56" s="195">
        <v>0</v>
      </c>
      <c r="N56" s="195">
        <v>7.6923076923076927E-2</v>
      </c>
      <c r="O56" s="195">
        <v>0.15384615384615385</v>
      </c>
    </row>
    <row r="57" spans="2:54">
      <c r="B57" s="198" t="s">
        <v>397</v>
      </c>
      <c r="C57" s="195">
        <v>0</v>
      </c>
      <c r="D57" s="195">
        <v>0</v>
      </c>
      <c r="E57" s="195">
        <v>0.2</v>
      </c>
      <c r="F57" s="195">
        <v>0</v>
      </c>
      <c r="G57" s="195">
        <v>0.4</v>
      </c>
      <c r="H57" s="195">
        <v>0.4</v>
      </c>
      <c r="I57" s="198" t="s">
        <v>397</v>
      </c>
      <c r="J57" s="195">
        <v>0.6470588235294118</v>
      </c>
      <c r="K57" s="195">
        <v>0</v>
      </c>
      <c r="L57" s="195">
        <v>0.11764705882352941</v>
      </c>
      <c r="M57" s="195">
        <v>5.8823529411764705E-2</v>
      </c>
      <c r="N57" s="195">
        <v>5.8823529411764705E-2</v>
      </c>
      <c r="O57" s="195">
        <v>0.11764705882352941</v>
      </c>
    </row>
    <row r="58" spans="2:54">
      <c r="B58" s="198" t="s">
        <v>398</v>
      </c>
      <c r="C58" s="195">
        <v>0</v>
      </c>
      <c r="D58" s="195">
        <v>0</v>
      </c>
      <c r="E58" s="195">
        <v>0.6</v>
      </c>
      <c r="F58" s="195">
        <v>0</v>
      </c>
      <c r="G58" s="195">
        <v>0</v>
      </c>
      <c r="H58" s="195">
        <v>0.4</v>
      </c>
      <c r="I58" s="198" t="s">
        <v>398</v>
      </c>
      <c r="J58" s="195">
        <v>1</v>
      </c>
      <c r="K58" s="195">
        <v>0</v>
      </c>
      <c r="L58" s="195">
        <v>0</v>
      </c>
      <c r="M58" s="195">
        <v>0</v>
      </c>
      <c r="N58" s="195">
        <v>0</v>
      </c>
      <c r="O58" s="195">
        <v>0</v>
      </c>
    </row>
    <row r="62" spans="2:54" ht="15.75">
      <c r="B62" s="175" t="s">
        <v>57</v>
      </c>
      <c r="E62" s="203" t="s">
        <v>399</v>
      </c>
      <c r="AU62" s="193"/>
    </row>
    <row r="64" spans="2:54" s="193" customFormat="1" ht="15" customHeight="1">
      <c r="C64" s="335" t="s">
        <v>400</v>
      </c>
      <c r="D64" s="335"/>
      <c r="E64" s="336"/>
      <c r="F64" s="337" t="s">
        <v>64</v>
      </c>
      <c r="G64" s="335"/>
      <c r="H64" s="336"/>
      <c r="I64" s="337" t="s">
        <v>401</v>
      </c>
      <c r="J64" s="335"/>
      <c r="K64" s="336"/>
      <c r="L64" s="337" t="s">
        <v>402</v>
      </c>
      <c r="M64" s="335"/>
      <c r="N64" s="336"/>
      <c r="O64" s="337" t="s">
        <v>434</v>
      </c>
      <c r="P64" s="335"/>
      <c r="Q64" s="336"/>
      <c r="R64" s="193">
        <v>1</v>
      </c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</row>
    <row r="65" spans="2:31">
      <c r="B65" s="204"/>
      <c r="C65" s="194">
        <v>2008</v>
      </c>
      <c r="D65" s="194">
        <v>2011</v>
      </c>
      <c r="E65" s="194">
        <v>2014</v>
      </c>
      <c r="F65" s="194">
        <v>2008</v>
      </c>
      <c r="G65" s="194">
        <v>2011</v>
      </c>
      <c r="H65" s="194">
        <v>2014</v>
      </c>
      <c r="I65" s="194">
        <v>2008</v>
      </c>
      <c r="J65" s="194">
        <v>2011</v>
      </c>
      <c r="K65" s="194">
        <v>2014</v>
      </c>
      <c r="L65" s="194">
        <v>2008</v>
      </c>
      <c r="M65" s="194">
        <v>2011</v>
      </c>
      <c r="N65" s="194">
        <v>2014</v>
      </c>
      <c r="O65" s="194">
        <v>2008</v>
      </c>
      <c r="P65" s="194">
        <v>2011</v>
      </c>
      <c r="Q65" s="194">
        <v>2014</v>
      </c>
      <c r="R65" s="196">
        <v>2</v>
      </c>
    </row>
    <row r="66" spans="2:31">
      <c r="B66" s="198" t="s">
        <v>423</v>
      </c>
      <c r="C66" s="194"/>
      <c r="D66" s="195">
        <v>1</v>
      </c>
      <c r="E66" s="195">
        <v>0.69199999999999995</v>
      </c>
      <c r="F66" s="194"/>
      <c r="G66" s="195">
        <v>0</v>
      </c>
      <c r="H66" s="195">
        <v>7.6999999999999999E-2</v>
      </c>
      <c r="I66" s="194"/>
      <c r="J66" s="195">
        <v>0</v>
      </c>
      <c r="K66" s="195">
        <v>0.23100000000000001</v>
      </c>
      <c r="L66" s="194"/>
      <c r="M66" s="195">
        <v>0</v>
      </c>
      <c r="N66" s="195">
        <v>0</v>
      </c>
      <c r="O66" s="194"/>
      <c r="P66" s="195">
        <v>0</v>
      </c>
      <c r="Q66" s="195">
        <v>0</v>
      </c>
      <c r="R66" s="205"/>
    </row>
    <row r="67" spans="2:31">
      <c r="B67" s="198" t="s">
        <v>424</v>
      </c>
      <c r="C67" s="174">
        <v>0.73684210526315785</v>
      </c>
      <c r="D67" s="195">
        <v>0.42857142857142855</v>
      </c>
      <c r="E67" s="195">
        <v>0.41699999999999998</v>
      </c>
      <c r="F67" s="174">
        <v>5.2631578947368418E-2</v>
      </c>
      <c r="G67" s="195">
        <v>7.1428571428571425E-2</v>
      </c>
      <c r="H67" s="195">
        <v>0.25</v>
      </c>
      <c r="I67" s="174">
        <v>0.21052631578947367</v>
      </c>
      <c r="J67" s="195">
        <v>0.5</v>
      </c>
      <c r="K67" s="195">
        <v>0.33300000000000002</v>
      </c>
      <c r="L67" s="174">
        <v>0</v>
      </c>
      <c r="M67" s="195">
        <v>0</v>
      </c>
      <c r="N67" s="195">
        <v>0</v>
      </c>
      <c r="O67" s="174">
        <v>0</v>
      </c>
      <c r="P67" s="195">
        <v>0</v>
      </c>
      <c r="Q67" s="195">
        <v>0</v>
      </c>
      <c r="R67" s="127">
        <v>3</v>
      </c>
    </row>
    <row r="68" spans="2:31">
      <c r="B68" s="198" t="s">
        <v>425</v>
      </c>
      <c r="C68" s="174">
        <v>0.61111111111111116</v>
      </c>
      <c r="D68" s="195">
        <v>0.3</v>
      </c>
      <c r="E68" s="195">
        <v>0.75</v>
      </c>
      <c r="F68" s="174">
        <v>5.5555555555555552E-2</v>
      </c>
      <c r="G68" s="195">
        <v>0</v>
      </c>
      <c r="H68" s="195">
        <v>0</v>
      </c>
      <c r="I68" s="174">
        <v>0.27777777777777779</v>
      </c>
      <c r="J68" s="195">
        <v>0.7</v>
      </c>
      <c r="K68" s="195">
        <v>0.25</v>
      </c>
      <c r="L68" s="174">
        <v>5.5555555555555552E-2</v>
      </c>
      <c r="M68" s="195">
        <v>0</v>
      </c>
      <c r="N68" s="195">
        <v>0</v>
      </c>
      <c r="O68" s="174">
        <v>0</v>
      </c>
      <c r="P68" s="195">
        <v>0</v>
      </c>
      <c r="Q68" s="195">
        <v>0</v>
      </c>
      <c r="R68" s="127">
        <v>4</v>
      </c>
    </row>
    <row r="69" spans="2:31">
      <c r="B69" s="198" t="s">
        <v>426</v>
      </c>
      <c r="C69" s="174">
        <v>0.5625</v>
      </c>
      <c r="D69" s="195">
        <v>0.69230769230769229</v>
      </c>
      <c r="E69" s="195">
        <v>0.66700000000000004</v>
      </c>
      <c r="F69" s="174">
        <v>6.25E-2</v>
      </c>
      <c r="G69" s="195">
        <v>7.6923076923076927E-2</v>
      </c>
      <c r="H69" s="195">
        <v>0</v>
      </c>
      <c r="I69" s="174">
        <v>0.375</v>
      </c>
      <c r="J69" s="195">
        <v>7.6923076923076927E-2</v>
      </c>
      <c r="K69" s="195">
        <v>0.33300000000000002</v>
      </c>
      <c r="L69" s="174">
        <v>0</v>
      </c>
      <c r="M69" s="195">
        <v>7.6923076923076927E-2</v>
      </c>
      <c r="N69" s="195">
        <v>0</v>
      </c>
      <c r="O69" s="174">
        <v>0</v>
      </c>
      <c r="P69" s="195">
        <v>0</v>
      </c>
      <c r="Q69" s="195">
        <v>0</v>
      </c>
      <c r="R69" s="127">
        <v>5</v>
      </c>
    </row>
    <row r="70" spans="2:31">
      <c r="B70" s="198" t="s">
        <v>427</v>
      </c>
      <c r="C70" s="174">
        <v>0.79411764705882348</v>
      </c>
      <c r="D70" s="195">
        <v>0.70588235294117652</v>
      </c>
      <c r="E70" s="195">
        <v>0.6</v>
      </c>
      <c r="F70" s="174">
        <v>5.8823529411764705E-2</v>
      </c>
      <c r="G70" s="195">
        <v>0.11764705882352941</v>
      </c>
      <c r="H70" s="195">
        <v>6.7000000000000004E-2</v>
      </c>
      <c r="I70" s="174">
        <v>0.11764705882352941</v>
      </c>
      <c r="J70" s="195">
        <v>0.11764705882352941</v>
      </c>
      <c r="K70" s="195">
        <v>0.26700000000000002</v>
      </c>
      <c r="L70" s="174">
        <v>2.9411764705882353E-2</v>
      </c>
      <c r="M70" s="195">
        <v>5.8823529411764705E-2</v>
      </c>
      <c r="N70" s="195">
        <v>6.7000000000000004E-2</v>
      </c>
      <c r="O70" s="174">
        <v>0</v>
      </c>
      <c r="P70" s="195">
        <v>0</v>
      </c>
      <c r="Q70" s="195">
        <v>0</v>
      </c>
      <c r="R70" s="127">
        <v>6</v>
      </c>
    </row>
    <row r="71" spans="2:31">
      <c r="B71" s="198" t="s">
        <v>428</v>
      </c>
      <c r="C71" s="174">
        <v>0.77272727272727271</v>
      </c>
      <c r="D71" s="195">
        <v>0.5</v>
      </c>
      <c r="E71" s="195">
        <v>0.63600000000000001</v>
      </c>
      <c r="F71" s="174">
        <v>0</v>
      </c>
      <c r="G71" s="195">
        <v>0</v>
      </c>
      <c r="H71" s="195">
        <v>0</v>
      </c>
      <c r="I71" s="174">
        <v>0.22727272727272727</v>
      </c>
      <c r="J71" s="195">
        <v>0.5</v>
      </c>
      <c r="K71" s="195">
        <v>0.36399999999999999</v>
      </c>
      <c r="L71" s="174">
        <v>0</v>
      </c>
      <c r="M71" s="195">
        <v>0</v>
      </c>
      <c r="N71" s="195">
        <v>0</v>
      </c>
      <c r="O71" s="174">
        <v>0</v>
      </c>
      <c r="P71" s="195">
        <v>0</v>
      </c>
      <c r="Q71" s="195">
        <v>0</v>
      </c>
    </row>
    <row r="75" spans="2:31" ht="15.75">
      <c r="B75" s="175" t="s">
        <v>86</v>
      </c>
      <c r="E75" s="176" t="s">
        <v>373</v>
      </c>
    </row>
    <row r="76" spans="2:31">
      <c r="B76" s="206" t="s">
        <v>367</v>
      </c>
    </row>
    <row r="77" spans="2:31">
      <c r="V77"/>
      <c r="W77"/>
      <c r="X77"/>
      <c r="Y77"/>
      <c r="Z77"/>
      <c r="AA77"/>
      <c r="AB77"/>
      <c r="AC77"/>
      <c r="AD77"/>
      <c r="AE77"/>
    </row>
    <row r="78" spans="2:31">
      <c r="V78"/>
      <c r="W78"/>
      <c r="X78"/>
      <c r="Y78"/>
      <c r="Z78"/>
      <c r="AA78"/>
      <c r="AB78"/>
      <c r="AC78"/>
      <c r="AD78"/>
      <c r="AE78"/>
    </row>
    <row r="79" spans="2:31">
      <c r="B79" s="204"/>
      <c r="C79" s="323" t="s">
        <v>423</v>
      </c>
      <c r="D79" s="324"/>
      <c r="E79" s="325"/>
      <c r="F79" s="323" t="s">
        <v>424</v>
      </c>
      <c r="G79" s="324"/>
      <c r="H79" s="325"/>
      <c r="I79" s="323" t="s">
        <v>425</v>
      </c>
      <c r="J79" s="324"/>
      <c r="K79" s="325"/>
      <c r="L79" s="323" t="s">
        <v>426</v>
      </c>
      <c r="M79" s="324"/>
      <c r="N79" s="325"/>
      <c r="O79" s="323" t="s">
        <v>427</v>
      </c>
      <c r="P79" s="324"/>
      <c r="Q79" s="325"/>
      <c r="R79" s="323" t="s">
        <v>428</v>
      </c>
      <c r="S79" s="324"/>
      <c r="T79" s="325"/>
      <c r="V79"/>
      <c r="W79"/>
      <c r="X79"/>
      <c r="Y79"/>
      <c r="Z79"/>
      <c r="AA79"/>
      <c r="AB79"/>
      <c r="AC79"/>
      <c r="AD79"/>
      <c r="AE79"/>
    </row>
    <row r="80" spans="2:31">
      <c r="B80" s="204"/>
      <c r="C80" s="194">
        <v>2008</v>
      </c>
      <c r="D80" s="194">
        <v>2011</v>
      </c>
      <c r="E80" s="194">
        <v>2014</v>
      </c>
      <c r="F80" s="194">
        <v>2008</v>
      </c>
      <c r="G80" s="194">
        <v>2011</v>
      </c>
      <c r="H80" s="194">
        <v>2014</v>
      </c>
      <c r="I80" s="194">
        <v>2008</v>
      </c>
      <c r="J80" s="194">
        <v>2011</v>
      </c>
      <c r="K80" s="194">
        <v>2014</v>
      </c>
      <c r="L80" s="194">
        <v>2008</v>
      </c>
      <c r="M80" s="194">
        <v>2011</v>
      </c>
      <c r="N80" s="194">
        <v>2014</v>
      </c>
      <c r="O80" s="194">
        <v>2008</v>
      </c>
      <c r="P80" s="194">
        <v>2011</v>
      </c>
      <c r="Q80" s="194">
        <v>2014</v>
      </c>
      <c r="R80" s="194">
        <v>2008</v>
      </c>
      <c r="S80" s="194">
        <v>2011</v>
      </c>
      <c r="T80" s="194">
        <v>2014</v>
      </c>
      <c r="V80"/>
      <c r="W80"/>
      <c r="X80"/>
      <c r="Y80"/>
      <c r="Z80"/>
      <c r="AA80"/>
      <c r="AB80"/>
      <c r="AC80"/>
      <c r="AD80"/>
      <c r="AE80"/>
    </row>
    <row r="81" spans="2:39">
      <c r="B81" s="194" t="s">
        <v>403</v>
      </c>
      <c r="C81" s="194"/>
      <c r="D81" s="195">
        <v>0</v>
      </c>
      <c r="E81" s="195">
        <v>0</v>
      </c>
      <c r="F81" s="194"/>
      <c r="G81" s="195">
        <v>7.1428571428571425E-2</v>
      </c>
      <c r="H81" s="195">
        <v>0</v>
      </c>
      <c r="I81" s="207"/>
      <c r="J81" s="195">
        <v>0.1</v>
      </c>
      <c r="K81" s="195">
        <v>0</v>
      </c>
      <c r="L81" s="207"/>
      <c r="M81" s="195">
        <v>7.6923076923076927E-2</v>
      </c>
      <c r="N81" s="195">
        <v>0</v>
      </c>
      <c r="O81" s="207"/>
      <c r="P81" s="195">
        <v>5.8823529411764705E-2</v>
      </c>
      <c r="Q81" s="195">
        <v>0</v>
      </c>
      <c r="R81" s="207"/>
      <c r="S81" s="195">
        <v>0</v>
      </c>
      <c r="T81" s="195">
        <v>0</v>
      </c>
      <c r="V81"/>
      <c r="W81"/>
      <c r="X81"/>
      <c r="Y81"/>
      <c r="Z81"/>
      <c r="AA81"/>
      <c r="AB81"/>
      <c r="AC81"/>
      <c r="AD81"/>
      <c r="AE81"/>
    </row>
    <row r="82" spans="2:39" ht="25.5">
      <c r="B82" s="194" t="s">
        <v>404</v>
      </c>
      <c r="C82" s="174"/>
      <c r="D82" s="195">
        <v>0</v>
      </c>
      <c r="E82" s="195">
        <v>0</v>
      </c>
      <c r="F82" s="174">
        <v>0</v>
      </c>
      <c r="G82" s="195">
        <v>0</v>
      </c>
      <c r="H82" s="195">
        <v>0.25</v>
      </c>
      <c r="I82" s="174">
        <v>0.16666666666666666</v>
      </c>
      <c r="J82" s="195">
        <v>0.1</v>
      </c>
      <c r="K82" s="195">
        <v>0.25</v>
      </c>
      <c r="L82" s="174">
        <v>6.25E-2</v>
      </c>
      <c r="M82" s="195">
        <v>0</v>
      </c>
      <c r="N82" s="195">
        <v>0.11</v>
      </c>
      <c r="O82" s="195">
        <v>3.125E-2</v>
      </c>
      <c r="P82" s="195">
        <v>5.8823529411764705E-2</v>
      </c>
      <c r="Q82" s="195">
        <v>6.7000000000000004E-2</v>
      </c>
      <c r="R82" s="195">
        <v>0</v>
      </c>
      <c r="S82" s="195">
        <v>0</v>
      </c>
      <c r="T82" s="195">
        <v>0</v>
      </c>
      <c r="V82"/>
      <c r="W82"/>
      <c r="X82"/>
      <c r="Y82"/>
      <c r="Z82"/>
      <c r="AA82"/>
      <c r="AB82"/>
      <c r="AC82"/>
      <c r="AD82"/>
      <c r="AE82"/>
    </row>
    <row r="83" spans="2:39" ht="25.5">
      <c r="B83" s="194" t="s">
        <v>405</v>
      </c>
      <c r="C83" s="174"/>
      <c r="D83" s="195">
        <v>0</v>
      </c>
      <c r="E83" s="195">
        <v>9.0999999999999998E-2</v>
      </c>
      <c r="F83" s="174">
        <v>5.2631578947368418E-2</v>
      </c>
      <c r="G83" s="195">
        <v>0</v>
      </c>
      <c r="H83" s="195">
        <v>0.25</v>
      </c>
      <c r="I83" s="174">
        <v>0</v>
      </c>
      <c r="J83" s="195">
        <v>0.1</v>
      </c>
      <c r="K83" s="195">
        <v>0.25</v>
      </c>
      <c r="L83" s="174">
        <v>0</v>
      </c>
      <c r="M83" s="195">
        <v>7.6923076923076927E-2</v>
      </c>
      <c r="N83" s="195">
        <v>0</v>
      </c>
      <c r="O83" s="195">
        <v>3.125E-2</v>
      </c>
      <c r="P83" s="195">
        <v>5.8823529411764705E-2</v>
      </c>
      <c r="Q83" s="195">
        <v>3.3000000000000002E-2</v>
      </c>
      <c r="R83" s="195">
        <v>0</v>
      </c>
      <c r="S83" s="195">
        <v>0</v>
      </c>
      <c r="T83" s="195">
        <v>0</v>
      </c>
      <c r="U83" s="127">
        <v>2</v>
      </c>
      <c r="V83"/>
      <c r="W83"/>
      <c r="X83"/>
      <c r="Y83"/>
      <c r="Z83"/>
      <c r="AA83"/>
      <c r="AB83"/>
      <c r="AC83"/>
      <c r="AD83"/>
      <c r="AE83"/>
    </row>
    <row r="84" spans="2:39" ht="25.5" customHeight="1">
      <c r="B84" s="340" t="s">
        <v>408</v>
      </c>
      <c r="C84" s="235"/>
      <c r="D84" s="338">
        <v>0</v>
      </c>
      <c r="E84" s="338">
        <v>9.0999999999999998E-2</v>
      </c>
      <c r="F84" s="235">
        <v>0</v>
      </c>
      <c r="G84" s="338">
        <v>0.14285714285714285</v>
      </c>
      <c r="H84" s="338">
        <v>0</v>
      </c>
      <c r="I84" s="239">
        <v>0</v>
      </c>
      <c r="J84" s="338">
        <v>0.1</v>
      </c>
      <c r="K84" s="338">
        <v>0</v>
      </c>
      <c r="L84" s="239">
        <v>0.125</v>
      </c>
      <c r="M84" s="338">
        <v>7.6923076923076927E-2</v>
      </c>
      <c r="N84" s="338">
        <v>0</v>
      </c>
      <c r="O84" s="239">
        <v>9.3799999999999994E-2</v>
      </c>
      <c r="P84" s="338">
        <v>0.11764705882352941</v>
      </c>
      <c r="Q84" s="338">
        <v>0.23300000000000001</v>
      </c>
      <c r="R84" s="239">
        <v>0.42859999999999998</v>
      </c>
      <c r="S84" s="338">
        <v>0</v>
      </c>
      <c r="T84" s="338">
        <v>0.3</v>
      </c>
      <c r="U84" s="127">
        <v>3</v>
      </c>
      <c r="V84"/>
      <c r="W84"/>
      <c r="X84"/>
      <c r="Y84"/>
      <c r="Z84"/>
      <c r="AA84"/>
      <c r="AB84"/>
      <c r="AC84"/>
      <c r="AD84"/>
      <c r="AE84"/>
    </row>
    <row r="85" spans="2:39" ht="25.5" customHeight="1">
      <c r="B85" s="341"/>
      <c r="C85" s="236"/>
      <c r="D85" s="339"/>
      <c r="E85" s="339"/>
      <c r="F85" s="236"/>
      <c r="G85" s="339"/>
      <c r="H85" s="339"/>
      <c r="I85" s="240"/>
      <c r="J85" s="339"/>
      <c r="K85" s="339"/>
      <c r="L85" s="240"/>
      <c r="M85" s="339"/>
      <c r="N85" s="339"/>
      <c r="O85" s="240"/>
      <c r="P85" s="339"/>
      <c r="Q85" s="339"/>
      <c r="R85" s="240"/>
      <c r="S85" s="339"/>
      <c r="T85" s="339"/>
      <c r="V85"/>
      <c r="W85"/>
      <c r="X85"/>
      <c r="Y85"/>
      <c r="Z85"/>
      <c r="AA85"/>
      <c r="AB85"/>
      <c r="AC85"/>
      <c r="AD85"/>
      <c r="AE85"/>
    </row>
    <row r="86" spans="2:39" ht="25.5" customHeight="1">
      <c r="B86" s="340" t="s">
        <v>409</v>
      </c>
      <c r="C86" s="237"/>
      <c r="D86" s="338">
        <v>0</v>
      </c>
      <c r="E86" s="338">
        <v>0.45500000000000002</v>
      </c>
      <c r="F86" s="237">
        <v>0.47370000000000001</v>
      </c>
      <c r="G86" s="338">
        <v>0.2857142857142857</v>
      </c>
      <c r="H86" s="338">
        <v>0.5</v>
      </c>
      <c r="I86" s="239">
        <v>0.72219999999999995</v>
      </c>
      <c r="J86" s="338">
        <v>0.4</v>
      </c>
      <c r="K86" s="338">
        <v>0.5</v>
      </c>
      <c r="L86" s="239">
        <v>0.5625</v>
      </c>
      <c r="M86" s="338">
        <v>0.61538461538461542</v>
      </c>
      <c r="N86" s="338">
        <v>0.77800000000000002</v>
      </c>
      <c r="O86" s="239">
        <v>0.53129999999999999</v>
      </c>
      <c r="P86" s="338">
        <v>0.58823529411764708</v>
      </c>
      <c r="Q86" s="338">
        <v>0.53300000000000003</v>
      </c>
      <c r="R86" s="239">
        <v>0.42859999999999998</v>
      </c>
      <c r="S86" s="338">
        <v>1</v>
      </c>
      <c r="T86" s="338">
        <v>0.6</v>
      </c>
      <c r="V86"/>
      <c r="W86"/>
      <c r="X86"/>
      <c r="Y86"/>
      <c r="Z86"/>
      <c r="AA86"/>
      <c r="AB86"/>
      <c r="AC86"/>
      <c r="AD86"/>
      <c r="AE86"/>
    </row>
    <row r="87" spans="2:39" ht="25.5" customHeight="1">
      <c r="B87" s="341"/>
      <c r="C87" s="238"/>
      <c r="D87" s="339"/>
      <c r="E87" s="339"/>
      <c r="F87" s="238"/>
      <c r="G87" s="339"/>
      <c r="H87" s="339"/>
      <c r="I87" s="240"/>
      <c r="J87" s="339"/>
      <c r="K87" s="339"/>
      <c r="L87" s="240"/>
      <c r="M87" s="339"/>
      <c r="N87" s="339"/>
      <c r="O87" s="240"/>
      <c r="P87" s="339"/>
      <c r="Q87" s="339"/>
      <c r="R87" s="240"/>
      <c r="S87" s="339"/>
      <c r="T87" s="339"/>
      <c r="V87"/>
      <c r="W87"/>
      <c r="X87"/>
      <c r="Y87"/>
      <c r="Z87"/>
      <c r="AA87"/>
      <c r="AB87"/>
      <c r="AC87"/>
      <c r="AD87"/>
      <c r="AE87"/>
    </row>
    <row r="88" spans="2:39" ht="25.5">
      <c r="B88" s="194" t="s">
        <v>406</v>
      </c>
      <c r="C88" s="208"/>
      <c r="D88" s="195">
        <v>1</v>
      </c>
      <c r="E88" s="195">
        <v>0.182</v>
      </c>
      <c r="F88" s="208">
        <v>0.47368421052631576</v>
      </c>
      <c r="G88" s="195">
        <v>0.5</v>
      </c>
      <c r="H88" s="195">
        <v>0</v>
      </c>
      <c r="I88" s="174">
        <v>0.1111111111111111</v>
      </c>
      <c r="J88" s="195">
        <v>0.2</v>
      </c>
      <c r="K88" s="195">
        <v>0</v>
      </c>
      <c r="L88" s="174">
        <v>0.1875</v>
      </c>
      <c r="M88" s="195">
        <v>0</v>
      </c>
      <c r="N88" s="195">
        <v>0.111</v>
      </c>
      <c r="O88" s="174">
        <v>0.28125</v>
      </c>
      <c r="P88" s="195">
        <v>0.11764705882352941</v>
      </c>
      <c r="Q88" s="195">
        <v>0.13300000000000001</v>
      </c>
      <c r="R88" s="195">
        <v>4.7619047619047616E-2</v>
      </c>
      <c r="S88" s="195">
        <v>0</v>
      </c>
      <c r="T88" s="195">
        <v>0.1</v>
      </c>
      <c r="V88"/>
      <c r="W88"/>
      <c r="X88"/>
      <c r="Y88"/>
      <c r="Z88"/>
      <c r="AA88"/>
      <c r="AB88"/>
      <c r="AC88"/>
      <c r="AD88"/>
      <c r="AE88"/>
    </row>
    <row r="89" spans="2:39" ht="25.5">
      <c r="B89" s="194" t="s">
        <v>407</v>
      </c>
      <c r="C89" s="208"/>
      <c r="D89" s="195">
        <v>0</v>
      </c>
      <c r="E89" s="195">
        <v>0.182</v>
      </c>
      <c r="F89" s="208">
        <v>0</v>
      </c>
      <c r="G89" s="195">
        <v>0</v>
      </c>
      <c r="H89" s="195">
        <v>0</v>
      </c>
      <c r="I89" s="174">
        <v>0</v>
      </c>
      <c r="J89" s="195">
        <v>0</v>
      </c>
      <c r="K89" s="195">
        <v>0</v>
      </c>
      <c r="L89" s="174">
        <v>6.25E-2</v>
      </c>
      <c r="M89" s="195">
        <v>0.15384615384615385</v>
      </c>
      <c r="N89" s="195">
        <v>0</v>
      </c>
      <c r="O89" s="174">
        <v>3.125E-2</v>
      </c>
      <c r="P89" s="195">
        <v>0</v>
      </c>
      <c r="Q89" s="195">
        <v>0</v>
      </c>
      <c r="R89" s="195">
        <v>9.5238095238095233E-2</v>
      </c>
      <c r="S89" s="195">
        <v>0</v>
      </c>
      <c r="T89" s="195">
        <v>0</v>
      </c>
    </row>
    <row r="90" spans="2:39">
      <c r="B90" s="205"/>
      <c r="C90" s="241"/>
      <c r="D90" s="202"/>
      <c r="E90" s="202"/>
      <c r="F90" s="241"/>
      <c r="G90" s="202"/>
      <c r="H90" s="202"/>
      <c r="I90" s="242"/>
      <c r="J90" s="202"/>
      <c r="K90" s="202"/>
      <c r="L90" s="242"/>
      <c r="M90" s="202"/>
      <c r="N90" s="202"/>
      <c r="O90" s="242"/>
      <c r="P90" s="202"/>
      <c r="Q90" s="202"/>
      <c r="R90" s="202"/>
      <c r="S90" s="202"/>
      <c r="T90" s="202"/>
    </row>
    <row r="91" spans="2:39" ht="15.75">
      <c r="B91" s="175" t="s">
        <v>269</v>
      </c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2:39" ht="15.75" customHeight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2:39">
      <c r="C93" s="342" t="s">
        <v>423</v>
      </c>
      <c r="D93" s="342"/>
      <c r="E93" s="342" t="s">
        <v>424</v>
      </c>
      <c r="F93" s="342"/>
      <c r="G93" s="342"/>
      <c r="H93" s="342" t="s">
        <v>425</v>
      </c>
      <c r="I93" s="342"/>
      <c r="J93" s="343"/>
      <c r="K93" s="344" t="s">
        <v>426</v>
      </c>
      <c r="L93" s="345"/>
      <c r="M93" s="346"/>
      <c r="N93" s="347" t="s">
        <v>427</v>
      </c>
      <c r="O93" s="342"/>
      <c r="P93" s="343"/>
      <c r="Q93" s="344" t="s">
        <v>428</v>
      </c>
      <c r="R93" s="345"/>
      <c r="S93" s="346"/>
    </row>
    <row r="94" spans="2:39" ht="15.75" thickBot="1">
      <c r="C94" s="213">
        <v>2011</v>
      </c>
      <c r="D94" s="213">
        <v>2014</v>
      </c>
      <c r="E94" s="194">
        <v>2008</v>
      </c>
      <c r="F94" s="213">
        <v>2011</v>
      </c>
      <c r="G94" s="213">
        <v>2014</v>
      </c>
      <c r="H94" s="194">
        <v>2008</v>
      </c>
      <c r="I94" s="213">
        <v>2011</v>
      </c>
      <c r="J94" s="213">
        <v>2014</v>
      </c>
      <c r="K94" s="194">
        <v>2008</v>
      </c>
      <c r="L94" s="213">
        <v>2011</v>
      </c>
      <c r="M94" s="213">
        <v>2014</v>
      </c>
      <c r="N94" s="194">
        <v>2008</v>
      </c>
      <c r="O94" s="213">
        <v>2011</v>
      </c>
      <c r="P94" s="213">
        <v>2014</v>
      </c>
      <c r="Q94" s="194">
        <v>2008</v>
      </c>
      <c r="R94" s="213">
        <v>2011</v>
      </c>
      <c r="S94" s="213">
        <v>2014</v>
      </c>
    </row>
    <row r="95" spans="2:39" ht="16.5" thickTop="1" thickBot="1">
      <c r="B95" s="212" t="s">
        <v>410</v>
      </c>
      <c r="C95" s="214">
        <v>6.5</v>
      </c>
      <c r="D95" s="17">
        <v>5.6363636363636358</v>
      </c>
      <c r="E95" s="214">
        <v>5.8125</v>
      </c>
      <c r="F95" s="214">
        <v>5.0909090909090908</v>
      </c>
      <c r="G95" s="19">
        <v>6</v>
      </c>
      <c r="H95" s="214">
        <v>5.2666666666666666</v>
      </c>
      <c r="I95" s="214">
        <v>5.1428571428571432</v>
      </c>
      <c r="J95" s="19">
        <v>6</v>
      </c>
      <c r="K95" s="214">
        <v>5.5</v>
      </c>
      <c r="L95" s="214">
        <v>5.6363636363636367</v>
      </c>
      <c r="M95" s="19">
        <v>6.2222222222222232</v>
      </c>
      <c r="N95" s="214">
        <v>5.5666666666666664</v>
      </c>
      <c r="O95" s="214">
        <v>5.6666666666666652</v>
      </c>
      <c r="P95" s="19">
        <v>5.4799999999999995</v>
      </c>
      <c r="Q95" s="214">
        <v>5.0999999999999996</v>
      </c>
      <c r="R95" s="214">
        <v>5</v>
      </c>
      <c r="S95" s="19">
        <v>5.3</v>
      </c>
    </row>
    <row r="96" spans="2:39" ht="16.5" thickTop="1" thickBot="1">
      <c r="B96" s="212" t="s">
        <v>411</v>
      </c>
      <c r="C96" s="214">
        <v>5.5</v>
      </c>
      <c r="D96" s="17">
        <v>4.6363636363636358</v>
      </c>
      <c r="E96" s="214">
        <v>5.1875</v>
      </c>
      <c r="F96" s="214">
        <v>4.8181818181818183</v>
      </c>
      <c r="G96" s="19">
        <v>5.333333333333333</v>
      </c>
      <c r="H96" s="214">
        <v>4.7333333333333334</v>
      </c>
      <c r="I96" s="214">
        <v>4.4285714285714288</v>
      </c>
      <c r="J96" s="19">
        <v>6.333333333333333</v>
      </c>
      <c r="K96" s="214">
        <v>4.6875</v>
      </c>
      <c r="L96" s="214">
        <v>5.8181818181818183</v>
      </c>
      <c r="M96" s="19">
        <v>4.9999999999999991</v>
      </c>
      <c r="N96" s="214">
        <v>5.4666666666666668</v>
      </c>
      <c r="O96" s="214">
        <v>5.333333333333333</v>
      </c>
      <c r="P96" s="19">
        <v>5.2692307692307692</v>
      </c>
      <c r="Q96" s="214">
        <v>4.6500000000000004</v>
      </c>
      <c r="R96" s="214">
        <v>4</v>
      </c>
      <c r="S96" s="19">
        <v>5.2000000000000011</v>
      </c>
    </row>
    <row r="97" spans="2:20" ht="16.5" thickTop="1" thickBot="1">
      <c r="B97" s="212" t="s">
        <v>412</v>
      </c>
      <c r="C97" s="214">
        <v>5</v>
      </c>
      <c r="D97" s="17">
        <v>4.7272727272727275</v>
      </c>
      <c r="E97" s="214">
        <v>4.625</v>
      </c>
      <c r="F97" s="214">
        <v>4.3636363636363633</v>
      </c>
      <c r="G97" s="19">
        <v>4.666666666666667</v>
      </c>
      <c r="H97" s="214">
        <v>4.666666666666667</v>
      </c>
      <c r="I97" s="214">
        <v>3.4285714285714288</v>
      </c>
      <c r="J97" s="19">
        <v>5.333333333333333</v>
      </c>
      <c r="K97" s="214">
        <v>4.5</v>
      </c>
      <c r="L97" s="214">
        <v>4.7272727272727257</v>
      </c>
      <c r="M97" s="19">
        <v>4.666666666666667</v>
      </c>
      <c r="N97" s="214">
        <v>4.7666666666666666</v>
      </c>
      <c r="O97" s="214">
        <v>5</v>
      </c>
      <c r="P97" s="19">
        <v>4.4615384615384626</v>
      </c>
      <c r="Q97" s="214">
        <v>4.4000000000000004</v>
      </c>
      <c r="R97" s="214">
        <v>4</v>
      </c>
      <c r="S97" s="19">
        <v>4.8999999999999995</v>
      </c>
    </row>
    <row r="98" spans="2:20" ht="16.5" thickTop="1" thickBot="1">
      <c r="B98" s="212" t="s">
        <v>413</v>
      </c>
      <c r="C98" s="214">
        <v>6</v>
      </c>
      <c r="D98" s="17">
        <v>4.9090909090909092</v>
      </c>
      <c r="E98" s="214">
        <v>4</v>
      </c>
      <c r="F98" s="214">
        <v>3.8181818181818179</v>
      </c>
      <c r="G98" s="19">
        <v>4.1111111111111107</v>
      </c>
      <c r="H98" s="214">
        <v>3.6666666666666665</v>
      </c>
      <c r="I98" s="214">
        <v>3.4285714285714284</v>
      </c>
      <c r="J98" s="19">
        <v>4</v>
      </c>
      <c r="K98" s="214">
        <v>4.1875</v>
      </c>
      <c r="L98" s="214">
        <v>5.0909090909090908</v>
      </c>
      <c r="M98" s="19">
        <v>4.4444444444444438</v>
      </c>
      <c r="N98" s="214">
        <v>4.4666666666666668</v>
      </c>
      <c r="O98" s="214">
        <v>4.2500000000000009</v>
      </c>
      <c r="P98" s="19">
        <v>4.3461538461538467</v>
      </c>
      <c r="Q98" s="214">
        <v>4.25</v>
      </c>
      <c r="R98" s="214">
        <v>5</v>
      </c>
      <c r="S98" s="19">
        <v>3.5</v>
      </c>
    </row>
    <row r="99" spans="2:20" ht="15.75" thickTop="1">
      <c r="B99" s="212" t="s">
        <v>414</v>
      </c>
      <c r="C99" s="214">
        <v>6</v>
      </c>
      <c r="D99" s="17">
        <v>5.7272727272727266</v>
      </c>
      <c r="E99" s="214">
        <v>5.6875</v>
      </c>
      <c r="F99" s="214">
        <v>4.4545454545454541</v>
      </c>
      <c r="G99" s="19">
        <v>5.6666666666666661</v>
      </c>
      <c r="H99" s="214">
        <v>5.1875</v>
      </c>
      <c r="I99" s="214">
        <v>4.4285714285714288</v>
      </c>
      <c r="J99" s="19">
        <v>6</v>
      </c>
      <c r="K99" s="214">
        <v>5.4375</v>
      </c>
      <c r="L99" s="214">
        <v>5.583333333333333</v>
      </c>
      <c r="M99" s="19">
        <v>5.8888888888888893</v>
      </c>
      <c r="N99" s="214">
        <v>5.290322580645161</v>
      </c>
      <c r="O99" s="214">
        <v>5.9230769230769234</v>
      </c>
      <c r="P99" s="19">
        <v>5.2692307692307683</v>
      </c>
      <c r="Q99" s="214">
        <v>5.15</v>
      </c>
      <c r="R99" s="214">
        <v>4</v>
      </c>
      <c r="S99" s="19">
        <v>5.4</v>
      </c>
    </row>
    <row r="101" spans="2:20" hidden="1"/>
    <row r="102" spans="2:20" hidden="1">
      <c r="C102" s="349">
        <v>2005</v>
      </c>
      <c r="D102" s="350"/>
      <c r="E102" s="350"/>
      <c r="F102" s="350"/>
      <c r="G102" s="350"/>
      <c r="H102" s="351"/>
      <c r="I102" s="352">
        <v>2008</v>
      </c>
      <c r="J102" s="353"/>
      <c r="K102" s="353"/>
      <c r="L102" s="353"/>
      <c r="M102" s="353"/>
      <c r="N102" s="354"/>
      <c r="O102" s="355">
        <v>2011</v>
      </c>
      <c r="P102" s="356"/>
      <c r="Q102" s="356"/>
      <c r="R102" s="356"/>
      <c r="S102" s="356"/>
      <c r="T102" s="356"/>
    </row>
    <row r="103" spans="2:20" ht="38.25" hidden="1">
      <c r="C103" s="215" t="e">
        <f>#REF!</f>
        <v>#REF!</v>
      </c>
      <c r="D103" s="215" t="str">
        <f>C28</f>
        <v>E.T. Mines, esp. Extr. Mines</v>
      </c>
      <c r="E103" s="215"/>
      <c r="F103" s="215"/>
      <c r="G103" s="215"/>
      <c r="H103" s="215"/>
      <c r="I103" s="215" t="e">
        <f>#REF!</f>
        <v>#REF!</v>
      </c>
      <c r="J103" s="215" t="e">
        <f>#REF!</f>
        <v>#REF!</v>
      </c>
      <c r="K103" s="215"/>
      <c r="L103" s="215"/>
      <c r="M103" s="215"/>
      <c r="N103" s="215"/>
      <c r="O103" s="215" t="e">
        <f>#REF!</f>
        <v>#REF!</v>
      </c>
      <c r="P103" s="215" t="str">
        <f>N28</f>
        <v>E. Mines</v>
      </c>
      <c r="Q103" s="215"/>
      <c r="R103" s="215"/>
      <c r="S103" s="215"/>
      <c r="T103" s="215"/>
    </row>
    <row r="104" spans="2:20" hidden="1">
      <c r="B104" s="216" t="s">
        <v>410</v>
      </c>
      <c r="C104" s="214">
        <f>C95</f>
        <v>6.5</v>
      </c>
      <c r="D104" s="214" t="e">
        <f>#REF!</f>
        <v>#REF!</v>
      </c>
      <c r="E104" s="214"/>
      <c r="F104" s="214"/>
      <c r="G104" s="214"/>
      <c r="H104" s="214"/>
      <c r="I104" s="214" t="e">
        <f>#REF!</f>
        <v>#REF!</v>
      </c>
      <c r="J104" s="214">
        <f>E95</f>
        <v>5.8125</v>
      </c>
      <c r="K104" s="214"/>
      <c r="L104" s="214"/>
      <c r="M104" s="214"/>
      <c r="N104" s="214"/>
      <c r="O104" s="214">
        <f>D95</f>
        <v>5.6363636363636358</v>
      </c>
      <c r="P104" s="214">
        <f>F95</f>
        <v>5.0909090909090908</v>
      </c>
      <c r="Q104" s="214"/>
      <c r="R104" s="214"/>
      <c r="S104" s="214"/>
      <c r="T104" s="214"/>
    </row>
    <row r="105" spans="2:20" hidden="1">
      <c r="B105" s="216" t="s">
        <v>411</v>
      </c>
      <c r="C105" s="214">
        <f t="shared" ref="C105:C108" si="1">C96</f>
        <v>5.5</v>
      </c>
      <c r="D105" s="214" t="e">
        <f>#REF!</f>
        <v>#REF!</v>
      </c>
      <c r="E105" s="214"/>
      <c r="F105" s="214"/>
      <c r="G105" s="214"/>
      <c r="H105" s="214"/>
      <c r="I105" s="214" t="e">
        <f>#REF!</f>
        <v>#REF!</v>
      </c>
      <c r="J105" s="214">
        <f t="shared" ref="J105:J108" si="2">E96</f>
        <v>5.1875</v>
      </c>
      <c r="K105" s="214"/>
      <c r="L105" s="214"/>
      <c r="M105" s="214"/>
      <c r="N105" s="214"/>
      <c r="O105" s="214">
        <f t="shared" ref="O105:O108" si="3">D96</f>
        <v>4.6363636363636358</v>
      </c>
      <c r="P105" s="214">
        <f t="shared" ref="P105:P108" si="4">F96</f>
        <v>4.8181818181818183</v>
      </c>
      <c r="Q105" s="214"/>
      <c r="R105" s="214"/>
      <c r="S105" s="214"/>
      <c r="T105" s="214"/>
    </row>
    <row r="106" spans="2:20" hidden="1">
      <c r="B106" s="216" t="s">
        <v>412</v>
      </c>
      <c r="C106" s="214">
        <f t="shared" si="1"/>
        <v>5</v>
      </c>
      <c r="D106" s="214" t="e">
        <f>#REF!</f>
        <v>#REF!</v>
      </c>
      <c r="E106" s="214"/>
      <c r="F106" s="214"/>
      <c r="G106" s="214"/>
      <c r="H106" s="214"/>
      <c r="I106" s="214" t="e">
        <f>#REF!</f>
        <v>#REF!</v>
      </c>
      <c r="J106" s="214">
        <f t="shared" si="2"/>
        <v>4.625</v>
      </c>
      <c r="K106" s="214"/>
      <c r="L106" s="214"/>
      <c r="M106" s="214"/>
      <c r="N106" s="214"/>
      <c r="O106" s="214">
        <f t="shared" si="3"/>
        <v>4.7272727272727275</v>
      </c>
      <c r="P106" s="214">
        <f t="shared" si="4"/>
        <v>4.3636363636363633</v>
      </c>
      <c r="Q106" s="214"/>
      <c r="R106" s="214"/>
      <c r="S106" s="214"/>
      <c r="T106" s="214"/>
    </row>
    <row r="107" spans="2:20" hidden="1">
      <c r="B107" s="216" t="s">
        <v>413</v>
      </c>
      <c r="C107" s="214">
        <f t="shared" si="1"/>
        <v>6</v>
      </c>
      <c r="D107" s="214" t="e">
        <f>#REF!</f>
        <v>#REF!</v>
      </c>
      <c r="E107" s="214"/>
      <c r="F107" s="214"/>
      <c r="G107" s="214"/>
      <c r="H107" s="214"/>
      <c r="I107" s="214" t="e">
        <f>#REF!</f>
        <v>#REF!</v>
      </c>
      <c r="J107" s="214">
        <f t="shared" si="2"/>
        <v>4</v>
      </c>
      <c r="K107" s="214"/>
      <c r="L107" s="214"/>
      <c r="M107" s="214"/>
      <c r="N107" s="214"/>
      <c r="O107" s="214">
        <f t="shared" si="3"/>
        <v>4.9090909090909092</v>
      </c>
      <c r="P107" s="214">
        <f t="shared" si="4"/>
        <v>3.8181818181818179</v>
      </c>
      <c r="Q107" s="214"/>
      <c r="R107" s="214"/>
      <c r="S107" s="214"/>
      <c r="T107" s="214"/>
    </row>
    <row r="108" spans="2:20" hidden="1">
      <c r="B108" s="216" t="s">
        <v>414</v>
      </c>
      <c r="C108" s="214">
        <f t="shared" si="1"/>
        <v>6</v>
      </c>
      <c r="D108" s="214" t="e">
        <f>#REF!</f>
        <v>#REF!</v>
      </c>
      <c r="E108" s="214"/>
      <c r="F108" s="214"/>
      <c r="G108" s="214"/>
      <c r="H108" s="214"/>
      <c r="I108" s="214" t="e">
        <f>#REF!</f>
        <v>#REF!</v>
      </c>
      <c r="J108" s="214">
        <f t="shared" si="2"/>
        <v>5.6875</v>
      </c>
      <c r="K108" s="214"/>
      <c r="L108" s="214"/>
      <c r="M108" s="214"/>
      <c r="N108" s="214"/>
      <c r="O108" s="214">
        <f t="shared" si="3"/>
        <v>5.7272727272727266</v>
      </c>
      <c r="P108" s="214">
        <f t="shared" si="4"/>
        <v>4.4545454545454541</v>
      </c>
      <c r="Q108" s="214"/>
      <c r="R108" s="214"/>
      <c r="S108" s="214"/>
      <c r="T108" s="214"/>
    </row>
    <row r="109" spans="2:20" hidden="1"/>
    <row r="112" spans="2:20" ht="15.75">
      <c r="B112" s="175" t="s">
        <v>182</v>
      </c>
    </row>
    <row r="113" spans="2:15" ht="15.75">
      <c r="B113" s="175"/>
    </row>
    <row r="114" spans="2:15" ht="15.75" customHeight="1">
      <c r="B114" s="217"/>
      <c r="C114" s="218">
        <v>2008</v>
      </c>
      <c r="D114" s="219"/>
      <c r="E114" s="218">
        <v>2011</v>
      </c>
      <c r="F114" s="219"/>
      <c r="G114" s="219"/>
      <c r="H114" s="219"/>
      <c r="I114" s="219"/>
      <c r="J114" s="218">
        <v>2014</v>
      </c>
      <c r="K114" s="219"/>
      <c r="L114" s="219"/>
      <c r="M114" s="219"/>
      <c r="N114" s="219"/>
      <c r="O114" s="219"/>
    </row>
    <row r="115" spans="2:15" ht="15" customHeight="1" thickBot="1">
      <c r="B115" s="220"/>
      <c r="C115" s="212" t="s">
        <v>251</v>
      </c>
      <c r="D115" s="212" t="s">
        <v>396</v>
      </c>
      <c r="E115" s="212" t="s">
        <v>251</v>
      </c>
      <c r="F115" s="212" t="s">
        <v>394</v>
      </c>
      <c r="G115" s="212" t="s">
        <v>395</v>
      </c>
      <c r="H115" s="212" t="s">
        <v>396</v>
      </c>
      <c r="I115" s="212" t="s">
        <v>397</v>
      </c>
      <c r="J115" s="212" t="s">
        <v>381</v>
      </c>
      <c r="K115" s="212" t="s">
        <v>251</v>
      </c>
      <c r="L115" s="212" t="s">
        <v>394</v>
      </c>
      <c r="M115" s="212" t="s">
        <v>395</v>
      </c>
      <c r="N115" s="212" t="s">
        <v>396</v>
      </c>
      <c r="O115" s="212" t="s">
        <v>397</v>
      </c>
    </row>
    <row r="116" spans="2:15" ht="27" thickTop="1" thickBot="1">
      <c r="B116" s="218" t="s">
        <v>415</v>
      </c>
      <c r="C116" s="195">
        <v>1</v>
      </c>
      <c r="D116" s="195">
        <v>1</v>
      </c>
      <c r="E116" s="195">
        <v>0.5</v>
      </c>
      <c r="F116" s="195">
        <v>0</v>
      </c>
      <c r="G116" s="195">
        <v>1</v>
      </c>
      <c r="H116" s="195">
        <v>0.5</v>
      </c>
      <c r="I116" s="195">
        <v>1</v>
      </c>
      <c r="J116" s="6">
        <v>0.66666666666666674</v>
      </c>
      <c r="K116" s="10">
        <v>0</v>
      </c>
      <c r="L116" s="10">
        <v>1</v>
      </c>
      <c r="M116" s="10">
        <v>0</v>
      </c>
      <c r="N116" s="10">
        <v>0.66666666666666674</v>
      </c>
      <c r="O116" s="195">
        <v>1</v>
      </c>
    </row>
    <row r="117" spans="2:15" ht="27" thickTop="1" thickBot="1">
      <c r="B117" s="218" t="s">
        <v>416</v>
      </c>
      <c r="C117" s="195">
        <v>0</v>
      </c>
      <c r="D117" s="195"/>
      <c r="E117" s="195">
        <v>0.5</v>
      </c>
      <c r="F117" s="195">
        <v>0.5</v>
      </c>
      <c r="G117" s="195">
        <v>0</v>
      </c>
      <c r="H117" s="195">
        <v>0.5</v>
      </c>
      <c r="I117" s="195">
        <v>0</v>
      </c>
      <c r="J117" s="6">
        <v>0</v>
      </c>
      <c r="K117" s="10">
        <v>0.16666666666666669</v>
      </c>
      <c r="L117" s="10">
        <v>0</v>
      </c>
      <c r="M117" s="10">
        <v>0</v>
      </c>
      <c r="N117" s="10">
        <v>0</v>
      </c>
      <c r="O117" s="195">
        <v>0</v>
      </c>
    </row>
    <row r="118" spans="2:15" ht="27" thickTop="1" thickBot="1">
      <c r="B118" s="218" t="s">
        <v>417</v>
      </c>
      <c r="C118" s="195">
        <v>0</v>
      </c>
      <c r="D118" s="195">
        <v>0</v>
      </c>
      <c r="E118" s="195">
        <v>0</v>
      </c>
      <c r="F118" s="195">
        <v>0</v>
      </c>
      <c r="G118" s="195">
        <v>0</v>
      </c>
      <c r="H118" s="195">
        <v>0</v>
      </c>
      <c r="I118" s="195">
        <v>0</v>
      </c>
      <c r="J118" s="6">
        <v>0</v>
      </c>
      <c r="K118" s="10">
        <v>0.5</v>
      </c>
      <c r="L118" s="10">
        <v>0</v>
      </c>
      <c r="M118" s="10">
        <v>1</v>
      </c>
      <c r="N118" s="10">
        <v>0.33333333333333337</v>
      </c>
      <c r="O118" s="195">
        <v>0</v>
      </c>
    </row>
    <row r="119" spans="2:15" ht="26.25" thickTop="1">
      <c r="B119" s="221" t="s">
        <v>418</v>
      </c>
      <c r="C119" s="195">
        <v>0</v>
      </c>
      <c r="D119" s="195">
        <v>0</v>
      </c>
      <c r="E119" s="195">
        <v>0</v>
      </c>
      <c r="F119" s="195">
        <v>0.5</v>
      </c>
      <c r="G119" s="195">
        <v>0</v>
      </c>
      <c r="H119" s="195">
        <v>0</v>
      </c>
      <c r="I119" s="195">
        <v>0</v>
      </c>
      <c r="J119" s="8">
        <v>0.33333333333333337</v>
      </c>
      <c r="K119" s="12">
        <v>0.33333333333333337</v>
      </c>
      <c r="L119" s="12">
        <v>0</v>
      </c>
      <c r="M119" s="12">
        <v>0</v>
      </c>
      <c r="N119" s="12">
        <v>0</v>
      </c>
      <c r="O119" s="195">
        <v>0</v>
      </c>
    </row>
    <row r="121" spans="2:15" ht="15.75">
      <c r="B121" s="175"/>
    </row>
    <row r="124" spans="2:15" ht="15" customHeight="1">
      <c r="B124" s="175" t="s">
        <v>228</v>
      </c>
    </row>
    <row r="127" spans="2:15">
      <c r="B127" s="222"/>
      <c r="C127" s="223" t="s">
        <v>419</v>
      </c>
      <c r="D127" s="224"/>
      <c r="E127" s="224"/>
      <c r="F127" s="224"/>
      <c r="G127" s="224"/>
      <c r="H127" s="224"/>
      <c r="I127" s="224"/>
      <c r="J127" s="224"/>
      <c r="K127" s="224"/>
    </row>
    <row r="128" spans="2:15" ht="15" customHeight="1">
      <c r="B128" s="225"/>
      <c r="C128" s="226" t="s">
        <v>420</v>
      </c>
      <c r="D128" s="227"/>
      <c r="E128" s="227"/>
      <c r="F128" s="227"/>
      <c r="G128" s="227"/>
      <c r="H128" s="227"/>
      <c r="I128" s="227"/>
      <c r="J128" s="227"/>
      <c r="K128" s="227"/>
    </row>
    <row r="129" spans="2:11">
      <c r="B129" s="225"/>
      <c r="C129" s="209">
        <v>2008</v>
      </c>
      <c r="D129" s="243"/>
      <c r="E129" s="244"/>
      <c r="F129" s="333">
        <v>2011</v>
      </c>
      <c r="G129" s="348"/>
      <c r="H129" s="334"/>
      <c r="I129" s="333">
        <v>2014</v>
      </c>
      <c r="J129" s="348"/>
      <c r="K129" s="334"/>
    </row>
    <row r="130" spans="2:11" ht="26.25" thickBot="1">
      <c r="B130" s="228"/>
      <c r="C130" s="194" t="s">
        <v>311</v>
      </c>
      <c r="D130" s="194" t="s">
        <v>312</v>
      </c>
      <c r="E130" s="194" t="s">
        <v>232</v>
      </c>
      <c r="F130" s="194" t="s">
        <v>311</v>
      </c>
      <c r="G130" s="194" t="s">
        <v>312</v>
      </c>
      <c r="H130" s="194" t="s">
        <v>232</v>
      </c>
      <c r="I130" s="194" t="s">
        <v>311</v>
      </c>
      <c r="J130" s="194" t="s">
        <v>312</v>
      </c>
      <c r="K130" s="194" t="s">
        <v>232</v>
      </c>
    </row>
    <row r="131" spans="2:11" ht="15.75" thickTop="1">
      <c r="B131" s="229" t="s">
        <v>423</v>
      </c>
      <c r="C131" s="174" t="s">
        <v>421</v>
      </c>
      <c r="D131" s="174" t="s">
        <v>421</v>
      </c>
      <c r="E131" s="174" t="s">
        <v>421</v>
      </c>
      <c r="F131" s="195">
        <v>0</v>
      </c>
      <c r="G131" s="195">
        <v>0</v>
      </c>
      <c r="H131" s="195">
        <v>0</v>
      </c>
      <c r="I131" s="6">
        <v>7.1428571428571438E-2</v>
      </c>
      <c r="J131" s="6">
        <v>0.14285714285714288</v>
      </c>
      <c r="K131" s="8">
        <v>0.14285714285714288</v>
      </c>
    </row>
    <row r="132" spans="2:11">
      <c r="B132" s="229" t="s">
        <v>424</v>
      </c>
      <c r="C132" s="174">
        <v>0.10526315789473684</v>
      </c>
      <c r="D132" s="174">
        <v>0.15789473684210525</v>
      </c>
      <c r="E132" s="174">
        <v>5.2631578947368418E-2</v>
      </c>
      <c r="F132" s="195">
        <v>0.14285714285714285</v>
      </c>
      <c r="G132" s="195">
        <v>0.14285714285714285</v>
      </c>
      <c r="H132" s="195">
        <v>7.1428571428571425E-2</v>
      </c>
      <c r="I132" s="10">
        <v>6.6666666666666666E-2</v>
      </c>
      <c r="J132" s="10">
        <v>6.6666666666666666E-2</v>
      </c>
      <c r="K132" s="12">
        <v>0.2</v>
      </c>
    </row>
    <row r="133" spans="2:11">
      <c r="B133" s="229" t="s">
        <v>425</v>
      </c>
      <c r="C133" s="174">
        <v>0.22222222222222221</v>
      </c>
      <c r="D133" s="174">
        <v>0.1111111111111111</v>
      </c>
      <c r="E133" s="174">
        <v>5.5555555555555552E-2</v>
      </c>
      <c r="F133" s="195">
        <v>0</v>
      </c>
      <c r="G133" s="195">
        <v>0.2</v>
      </c>
      <c r="H133" s="195">
        <v>0.1</v>
      </c>
      <c r="I133" s="10">
        <v>0</v>
      </c>
      <c r="J133" s="10">
        <v>0.5</v>
      </c>
      <c r="K133" s="12">
        <v>0</v>
      </c>
    </row>
    <row r="134" spans="2:11">
      <c r="B134" s="229" t="s">
        <v>426</v>
      </c>
      <c r="C134" s="174">
        <v>0</v>
      </c>
      <c r="D134" s="174">
        <v>0.5</v>
      </c>
      <c r="E134" s="174">
        <v>0</v>
      </c>
      <c r="F134" s="195">
        <v>7.6923076923076927E-2</v>
      </c>
      <c r="G134" s="195">
        <v>7.6923076923076927E-2</v>
      </c>
      <c r="H134" s="195">
        <v>0</v>
      </c>
      <c r="I134" s="10">
        <v>0.2</v>
      </c>
      <c r="J134" s="10">
        <v>0.3</v>
      </c>
      <c r="K134" s="12">
        <v>0</v>
      </c>
    </row>
    <row r="135" spans="2:11">
      <c r="B135" s="229" t="s">
        <v>427</v>
      </c>
      <c r="C135" s="174">
        <v>8.8235294117647065E-2</v>
      </c>
      <c r="D135" s="174">
        <v>0.17647058823529413</v>
      </c>
      <c r="E135" s="174">
        <v>0</v>
      </c>
      <c r="F135" s="195">
        <v>0.29411764705882354</v>
      </c>
      <c r="G135" s="195">
        <v>5.8823529411764705E-2</v>
      </c>
      <c r="H135" s="195">
        <v>0</v>
      </c>
      <c r="I135" s="10">
        <v>0.13333333333333333</v>
      </c>
      <c r="J135" s="10">
        <v>6.6666666666666666E-2</v>
      </c>
      <c r="K135" s="12">
        <v>6.6666666666666666E-2</v>
      </c>
    </row>
    <row r="136" spans="2:11">
      <c r="B136" s="229" t="s">
        <v>428</v>
      </c>
      <c r="C136" s="174">
        <v>4.5454545454545456E-2</v>
      </c>
      <c r="D136" s="174">
        <v>0.13636363636363635</v>
      </c>
      <c r="E136" s="174">
        <v>0</v>
      </c>
      <c r="F136" s="195">
        <v>0</v>
      </c>
      <c r="G136" s="195">
        <v>0</v>
      </c>
      <c r="H136" s="195">
        <v>0</v>
      </c>
      <c r="I136" s="10">
        <v>9.0909090909090912E-2</v>
      </c>
      <c r="J136" s="10">
        <v>9.0909090909090912E-2</v>
      </c>
      <c r="K136" s="12">
        <v>0</v>
      </c>
    </row>
    <row r="138" spans="2:11">
      <c r="B138" s="228"/>
      <c r="C138" s="230">
        <v>2005</v>
      </c>
      <c r="D138" s="230">
        <v>2008</v>
      </c>
      <c r="E138" s="231">
        <v>2011</v>
      </c>
    </row>
    <row r="139" spans="2:11">
      <c r="B139" s="232" t="str">
        <f>B131</f>
        <v>ENG. DE MINES</v>
      </c>
      <c r="C139" s="210">
        <f>SUM(C131:E131)</f>
        <v>0</v>
      </c>
      <c r="D139" s="210">
        <f>SUM(F131:H131)</f>
        <v>0</v>
      </c>
      <c r="E139" s="210">
        <f>SUM(I131:K131)</f>
        <v>0.35714285714285721</v>
      </c>
    </row>
    <row r="140" spans="2:11">
      <c r="B140" s="232"/>
      <c r="C140" s="210"/>
      <c r="D140" s="210"/>
      <c r="E140" s="233"/>
      <c r="F140" s="234"/>
      <c r="G140" s="234"/>
    </row>
    <row r="141" spans="2:11">
      <c r="B141" s="232" t="str">
        <f>B132</f>
        <v>ENG. TÈCNICA DE MINES, ESPECIALITAT EN EXPLOTACIÓ DE MINES</v>
      </c>
      <c r="C141" s="210">
        <f>SUM(C132:E132)</f>
        <v>0.31578947368421051</v>
      </c>
      <c r="D141" s="210">
        <f>SUM(F132:H132)</f>
        <v>0.3571428571428571</v>
      </c>
      <c r="E141" s="233">
        <f>SUM(I132:K132)</f>
        <v>0.33333333333333337</v>
      </c>
      <c r="F141" s="234"/>
      <c r="G141" s="234"/>
      <c r="H141" s="211"/>
      <c r="I141" s="211"/>
    </row>
    <row r="142" spans="2:11">
      <c r="B142" s="232"/>
      <c r="C142" s="210"/>
      <c r="D142" s="210"/>
      <c r="E142" s="233"/>
      <c r="F142" s="234"/>
      <c r="G142" s="234"/>
      <c r="H142" s="211"/>
      <c r="I142" s="211"/>
    </row>
    <row r="143" spans="2:11">
      <c r="B143" s="232" t="str">
        <f t="shared" ref="B143" si="5">B133</f>
        <v>ENG. TÈCNICA DE TELECOMUNICACIÓ, ESPECIALITAT EN SISTEMES ELECTRÒNICS</v>
      </c>
      <c r="C143" s="210">
        <f>SUM(C133:E133)</f>
        <v>0.38888888888888884</v>
      </c>
      <c r="D143" s="210">
        <f>SUM(F133:H133)</f>
        <v>0.30000000000000004</v>
      </c>
      <c r="E143" s="233">
        <f>SUM(I133:K133)</f>
        <v>0.5</v>
      </c>
      <c r="F143" s="234"/>
      <c r="G143" s="234"/>
      <c r="H143" s="211"/>
      <c r="I143" s="211"/>
    </row>
    <row r="144" spans="2:11">
      <c r="B144" s="232"/>
      <c r="C144" s="210"/>
      <c r="D144" s="210"/>
      <c r="E144" s="233"/>
      <c r="F144" s="234"/>
      <c r="G144" s="234"/>
      <c r="H144" s="211"/>
      <c r="I144" s="211"/>
    </row>
    <row r="145" spans="2:9">
      <c r="B145" s="232" t="str">
        <f>B133</f>
        <v>ENG. TÈCNICA DE TELECOMUNICACIÓ, ESPECIALITAT EN SISTEMES ELECTRÒNICS</v>
      </c>
      <c r="C145" s="210">
        <f>SUM(C134:E134)</f>
        <v>0.5</v>
      </c>
      <c r="D145" s="210">
        <f>SUM(F134:H134)</f>
        <v>0.15384615384615385</v>
      </c>
      <c r="E145" s="233">
        <f>SUM(I134:K134)</f>
        <v>0.5</v>
      </c>
      <c r="F145" s="234"/>
      <c r="G145" s="234"/>
      <c r="H145" s="211"/>
      <c r="I145" s="211"/>
    </row>
    <row r="146" spans="2:9">
      <c r="B146" s="232"/>
      <c r="C146" s="210"/>
      <c r="D146" s="210"/>
      <c r="E146" s="210"/>
      <c r="H146" s="211"/>
      <c r="I146" s="211"/>
    </row>
    <row r="147" spans="2:9">
      <c r="B147" s="232" t="str">
        <f>B134</f>
        <v>ENG. TÈCNICA INDUSTRIAL, ESPECIALITAT EN ELECTRÒNICA INDUSTRIAL</v>
      </c>
      <c r="C147" s="210">
        <f>SUM(C135:E135)</f>
        <v>0.26470588235294118</v>
      </c>
      <c r="D147" s="210">
        <f>SUM(F135:H135)</f>
        <v>0.35294117647058826</v>
      </c>
      <c r="E147" s="210">
        <f>SUM(I135:K135)</f>
        <v>0.26666666666666666</v>
      </c>
    </row>
    <row r="148" spans="2:9">
      <c r="B148" s="232"/>
      <c r="C148" s="210"/>
      <c r="D148" s="210"/>
      <c r="E148" s="210"/>
    </row>
    <row r="149" spans="2:9">
      <c r="B149" s="232" t="str">
        <f>B135</f>
        <v>ENG. TÈCNICA INDUSTRIAL, ESPECIALITAT EN MECÀNICA</v>
      </c>
      <c r="C149" s="210">
        <f>SUM(C136:E136)</f>
        <v>0.18181818181818182</v>
      </c>
      <c r="D149" s="210">
        <f>SUM(F136:H136)</f>
        <v>0</v>
      </c>
      <c r="E149" s="210">
        <f>SUM(I136:K136)</f>
        <v>0.18181818181818182</v>
      </c>
    </row>
    <row r="150" spans="2:9">
      <c r="B150" s="232"/>
      <c r="C150" s="210"/>
      <c r="D150" s="210"/>
      <c r="E150" s="210"/>
    </row>
  </sheetData>
  <mergeCells count="70">
    <mergeCell ref="F129:H129"/>
    <mergeCell ref="I129:K129"/>
    <mergeCell ref="C102:H102"/>
    <mergeCell ref="I102:N102"/>
    <mergeCell ref="O102:T102"/>
    <mergeCell ref="C93:D93"/>
    <mergeCell ref="S86:S87"/>
    <mergeCell ref="T86:T87"/>
    <mergeCell ref="M86:M87"/>
    <mergeCell ref="N86:N87"/>
    <mergeCell ref="P86:P87"/>
    <mergeCell ref="Q86:Q87"/>
    <mergeCell ref="G86:G87"/>
    <mergeCell ref="H86:H87"/>
    <mergeCell ref="J86:J87"/>
    <mergeCell ref="K86:K87"/>
    <mergeCell ref="E93:G93"/>
    <mergeCell ref="H93:J93"/>
    <mergeCell ref="K93:M93"/>
    <mergeCell ref="N93:P93"/>
    <mergeCell ref="Q93:S93"/>
    <mergeCell ref="P84:P85"/>
    <mergeCell ref="Q84:Q85"/>
    <mergeCell ref="S84:S85"/>
    <mergeCell ref="T84:T85"/>
    <mergeCell ref="B86:B87"/>
    <mergeCell ref="D86:D87"/>
    <mergeCell ref="E86:E87"/>
    <mergeCell ref="J84:J85"/>
    <mergeCell ref="K84:K85"/>
    <mergeCell ref="M84:M85"/>
    <mergeCell ref="N84:N85"/>
    <mergeCell ref="B84:B85"/>
    <mergeCell ref="D84:D85"/>
    <mergeCell ref="E84:E85"/>
    <mergeCell ref="G84:G85"/>
    <mergeCell ref="H84:H85"/>
    <mergeCell ref="R79:T79"/>
    <mergeCell ref="C64:E64"/>
    <mergeCell ref="F64:H64"/>
    <mergeCell ref="I64:K64"/>
    <mergeCell ref="L64:N64"/>
    <mergeCell ref="O64:Q64"/>
    <mergeCell ref="C79:E79"/>
    <mergeCell ref="F79:H79"/>
    <mergeCell ref="I79:K79"/>
    <mergeCell ref="L79:N79"/>
    <mergeCell ref="O79:Q79"/>
    <mergeCell ref="B50:H50"/>
    <mergeCell ref="I50:O50"/>
    <mergeCell ref="B51:B52"/>
    <mergeCell ref="C51:D51"/>
    <mergeCell ref="E51:F51"/>
    <mergeCell ref="G51:H51"/>
    <mergeCell ref="J51:K51"/>
    <mergeCell ref="L51:M51"/>
    <mergeCell ref="N51:O51"/>
    <mergeCell ref="B27:B28"/>
    <mergeCell ref="B42:H42"/>
    <mergeCell ref="B43:B44"/>
    <mergeCell ref="C43:D43"/>
    <mergeCell ref="E43:F43"/>
    <mergeCell ref="G43:H43"/>
    <mergeCell ref="R15:T15"/>
    <mergeCell ref="B1:N1"/>
    <mergeCell ref="C15:E15"/>
    <mergeCell ref="F15:H15"/>
    <mergeCell ref="I15:K15"/>
    <mergeCell ref="L15:N15"/>
    <mergeCell ref="O15:Q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9</vt:i4>
      </vt:variant>
    </vt:vector>
  </HeadingPairs>
  <TitlesOfParts>
    <vt:vector size="16" baseType="lpstr">
      <vt:lpstr>Fitxa tècnica</vt:lpstr>
      <vt:lpstr>Index</vt:lpstr>
      <vt:lpstr>Resum</vt:lpstr>
      <vt:lpstr>Taules</vt:lpstr>
      <vt:lpstr>Gràfics</vt:lpstr>
      <vt:lpstr>Comparativa</vt:lpstr>
      <vt:lpstr>Taules comparativa</vt:lpstr>
      <vt:lpstr>Resum!Àrea_d'impressió</vt:lpstr>
      <vt:lpstr>COM_EVOLUCIÓ</vt:lpstr>
      <vt:lpstr>COM_GUANYS</vt:lpstr>
      <vt:lpstr>COM_MOBILITAT</vt:lpstr>
      <vt:lpstr>COM_PRIMERA_FEINA</vt:lpstr>
      <vt:lpstr>COM_REQUISITS</vt:lpstr>
      <vt:lpstr>COM_STISFACCIÓ_FEINA</vt:lpstr>
      <vt:lpstr>COM_TEMPS_RESERCA</vt:lpstr>
      <vt:lpstr>COM_TIPUS_CONTRACTE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2015-08-26T10:01:50Z</dcterms:modified>
</cp:coreProperties>
</file>